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sprzak\Documents\"/>
    </mc:Choice>
  </mc:AlternateContent>
  <xr:revisionPtr revIDLastSave="0" documentId="8_{24C2BC44-F573-4FAB-B9DE-32D3BCC48118}" xr6:coauthVersionLast="28" xr6:coauthVersionMax="28" xr10:uidLastSave="{00000000-0000-0000-0000-000000000000}"/>
  <bookViews>
    <workbookView xWindow="0" yWindow="0" windowWidth="23040" windowHeight="9048" activeTab="2" xr2:uid="{00000000-000D-0000-FFFF-FFFF00000000}"/>
  </bookViews>
  <sheets>
    <sheet name="Sources" sheetId="19" r:id="rId1"/>
    <sheet name="DI cases" sheetId="2" r:id="rId2"/>
    <sheet name="SSA pop" sheetId="8" r:id="rId3"/>
  </sheets>
  <definedNames>
    <definedName name="foot1">#REF!</definedName>
    <definedName name="_xlnm.Print_Titles" localSheetId="1">'DI cases'!$A:$A,'DI cases'!$1:$6</definedName>
    <definedName name="_xlnm.Print_Titles" localSheetId="2">'SSA pop'!$A:$A,'SSA pop'!$1:$11</definedName>
    <definedName name="wp1244677" localSheetId="1">'DI cases'!#REF!</definedName>
    <definedName name="wp1244703" localSheetId="1">'DI cases'!#REF!</definedName>
    <definedName name="wp1244705" localSheetId="1">'DI cases'!#REF!</definedName>
    <definedName name="wp1244707" localSheetId="1">'DI cases'!#REF!</definedName>
    <definedName name="wp1244709" localSheetId="1">'DI cases'!#REF!</definedName>
    <definedName name="wp1244711" localSheetId="1">'DI cases'!#REF!</definedName>
    <definedName name="wp1244713" localSheetId="1">'DI cases'!#REF!</definedName>
    <definedName name="wp1244715" localSheetId="1">'DI cases'!#REF!</definedName>
    <definedName name="wp1244717" localSheetId="1">'DI cases'!#REF!</definedName>
    <definedName name="wp1244719" localSheetId="1">'DI cases'!#REF!</definedName>
    <definedName name="wp1244721" localSheetId="1">'DI cases'!#REF!</definedName>
    <definedName name="wp1244723" localSheetId="1">'DI cases'!#REF!</definedName>
    <definedName name="wp1244725" localSheetId="1">'DI cases'!#REF!</definedName>
    <definedName name="wp1244727" localSheetId="1">'DI cases'!#REF!</definedName>
    <definedName name="wp1244757" localSheetId="1">'DI cases'!#REF!</definedName>
    <definedName name="wp1244781" localSheetId="1">'DI cases'!#REF!</definedName>
    <definedName name="wp1244783" localSheetId="1">'DI cases'!#REF!</definedName>
    <definedName name="wp1244785" localSheetId="1">'DI cases'!#REF!</definedName>
    <definedName name="wp1244787" localSheetId="1">'DI cases'!#REF!</definedName>
    <definedName name="wp1244789" localSheetId="1">'DI cases'!#REF!</definedName>
    <definedName name="wp1244791" localSheetId="1">'DI cases'!#REF!</definedName>
    <definedName name="wp1244793" localSheetId="1">'DI cases'!#REF!</definedName>
    <definedName name="wp1244795" localSheetId="1">'DI cases'!#REF!</definedName>
    <definedName name="wp1244797" localSheetId="1">'DI cases'!#REF!</definedName>
    <definedName name="wp1244799" localSheetId="1">'DI cases'!#REF!</definedName>
    <definedName name="wp1244801" localSheetId="1">'DI cases'!#REF!</definedName>
    <definedName name="wp1244803" localSheetId="1">'DI cases'!#REF!</definedName>
    <definedName name="wp1244805" localSheetId="1">'DI cases'!#REF!</definedName>
    <definedName name="wp1244807" localSheetId="1">'DI cases'!#REF!</definedName>
    <definedName name="wp1244809" localSheetId="1">'DI cases'!#REF!</definedName>
    <definedName name="wp1244811" localSheetId="1">'DI cases'!#REF!</definedName>
    <definedName name="wp1244813" localSheetId="1">'DI cases'!#REF!</definedName>
    <definedName name="wp1244815" localSheetId="1">'DI cases'!#REF!</definedName>
    <definedName name="wp1244817" localSheetId="1">'DI cases'!#REF!</definedName>
    <definedName name="wp1244819" localSheetId="1">'DI cases'!#REF!</definedName>
    <definedName name="wp1244821" localSheetId="1">'DI cases'!#REF!</definedName>
    <definedName name="wp1244823" localSheetId="1">'DI cases'!#REF!</definedName>
    <definedName name="wp1244825" localSheetId="1">'DI cases'!#REF!</definedName>
    <definedName name="wp1244827" localSheetId="1">'DI cases'!#REF!</definedName>
    <definedName name="wp1244829" localSheetId="1">'DI cases'!#REF!</definedName>
    <definedName name="wp1244831" localSheetId="1">'DI cases'!#REF!</definedName>
    <definedName name="wp1244833" localSheetId="1">'DI cases'!#REF!</definedName>
    <definedName name="wp1244835" localSheetId="1">'DI cases'!#REF!</definedName>
    <definedName name="wp1244837" localSheetId="1">'DI cases'!#REF!</definedName>
    <definedName name="wp1244839" localSheetId="1">'DI cases'!#REF!</definedName>
    <definedName name="wp1244841" localSheetId="1">'DI cases'!#REF!</definedName>
    <definedName name="wp1244843" localSheetId="1">'DI cases'!#REF!</definedName>
    <definedName name="wp1244845" localSheetId="1">'DI cases'!#REF!</definedName>
    <definedName name="wp1244847" localSheetId="1">'DI cases'!#REF!</definedName>
    <definedName name="wp1244849" localSheetId="1">'DI cases'!#REF!</definedName>
    <definedName name="wp1244851" localSheetId="1">'DI cases'!#REF!</definedName>
    <definedName name="wp1244853" localSheetId="1">'DI cases'!#REF!</definedName>
    <definedName name="wp1244855" localSheetId="1">'DI cases'!#REF!</definedName>
    <definedName name="wp1244857" localSheetId="1">'DI cases'!#REF!</definedName>
    <definedName name="wp1244859" localSheetId="1">'DI cases'!#REF!</definedName>
    <definedName name="wp1244861" localSheetId="1">'DI cases'!#REF!</definedName>
    <definedName name="wp1244863" localSheetId="1">'DI cases'!#REF!</definedName>
    <definedName name="wp1244865" localSheetId="1">'DI cases'!#REF!</definedName>
    <definedName name="wp1244867" localSheetId="1">'DI cases'!#REF!</definedName>
    <definedName name="wp1244869" localSheetId="1">'DI cases'!#REF!</definedName>
    <definedName name="wp1244871" localSheetId="1">'DI cases'!#REF!</definedName>
    <definedName name="wp1244873" localSheetId="1">'DI cases'!#REF!</definedName>
    <definedName name="wp1244875" localSheetId="1">'DI cases'!#REF!</definedName>
    <definedName name="wp1244877" localSheetId="1">'DI cases'!#REF!</definedName>
    <definedName name="wp1244879" localSheetId="1">'DI cases'!#REF!</definedName>
    <definedName name="wp1244881" localSheetId="1">'DI cases'!#REF!</definedName>
    <definedName name="wp1244883" localSheetId="1">'DI cases'!#REF!</definedName>
    <definedName name="wp1244885" localSheetId="1">'DI cases'!#REF!</definedName>
    <definedName name="wp1244887" localSheetId="1">'DI cases'!#REF!</definedName>
    <definedName name="wp1244889" localSheetId="1">'DI cases'!#REF!</definedName>
    <definedName name="wp1244891" localSheetId="1">'DI cases'!#REF!</definedName>
    <definedName name="wp1244893" localSheetId="1">'DI cases'!#REF!</definedName>
    <definedName name="wp1244895" localSheetId="1">'DI cases'!#REF!</definedName>
    <definedName name="wp1244897" localSheetId="1">'DI cases'!#REF!</definedName>
    <definedName name="wp1244899" localSheetId="1">'DI cases'!#REF!</definedName>
    <definedName name="wp1244901" localSheetId="1">'DI cases'!#REF!</definedName>
    <definedName name="wp1244903" localSheetId="1">'DI cases'!#REF!</definedName>
    <definedName name="wp1244905" localSheetId="1">'DI cases'!#REF!</definedName>
    <definedName name="wp1244907" localSheetId="1">'DI cases'!#REF!</definedName>
    <definedName name="wp1244909" localSheetId="1">'DI cases'!#REF!</definedName>
    <definedName name="wp1244911" localSheetId="1">'DI cases'!#REF!</definedName>
    <definedName name="wp1244913" localSheetId="1">'DI cases'!#REF!</definedName>
    <definedName name="wp1244915" localSheetId="1">'DI cases'!#REF!</definedName>
    <definedName name="wp1244917" localSheetId="1">'DI cases'!#REF!</definedName>
    <definedName name="wp1244919" localSheetId="1">'DI cases'!#REF!</definedName>
    <definedName name="wp1244921" localSheetId="1">'DI cases'!#REF!</definedName>
    <definedName name="wp1244923" localSheetId="1">'DI cases'!#REF!</definedName>
    <definedName name="wp1244925" localSheetId="1">'DI cases'!#REF!</definedName>
    <definedName name="wp1244927" localSheetId="1">'DI cases'!#REF!</definedName>
    <definedName name="wp1244929" localSheetId="1">'DI cases'!#REF!</definedName>
    <definedName name="wp1244931" localSheetId="1">'DI cases'!#REF!</definedName>
    <definedName name="wp1244933" localSheetId="1">'DI cases'!#REF!</definedName>
    <definedName name="wp1244935" localSheetId="1">'DI cases'!#REF!</definedName>
    <definedName name="wp1244937" localSheetId="1">'DI cases'!#REF!</definedName>
    <definedName name="wp1244939" localSheetId="1">'DI cases'!#REF!</definedName>
    <definedName name="wp1244941" localSheetId="1">'DI cases'!#REF!</definedName>
    <definedName name="wp1244943" localSheetId="1">'DI cases'!#REF!</definedName>
    <definedName name="wp1244945" localSheetId="1">'DI cases'!#REF!</definedName>
    <definedName name="wp1244947" localSheetId="1">'DI cases'!#REF!</definedName>
    <definedName name="wp1244949" localSheetId="1">'DI cases'!#REF!</definedName>
    <definedName name="wp1244951" localSheetId="1">'DI cases'!#REF!</definedName>
    <definedName name="wp1244953" localSheetId="1">'DI cases'!#REF!</definedName>
    <definedName name="wp1244955" localSheetId="1">'DI cases'!#REF!</definedName>
    <definedName name="wp1244957" localSheetId="1">'DI cases'!#REF!</definedName>
    <definedName name="wp1244959" localSheetId="1">'DI cases'!#REF!</definedName>
    <definedName name="wp1244961" localSheetId="1">'DI cases'!#REF!</definedName>
    <definedName name="wp1244963" localSheetId="1">'DI cases'!#REF!</definedName>
    <definedName name="wp1244965" localSheetId="1">'DI cases'!#REF!</definedName>
    <definedName name="wp1244967" localSheetId="1">'DI cases'!#REF!</definedName>
    <definedName name="wp1244969" localSheetId="1">'DI cases'!#REF!</definedName>
    <definedName name="wp1244971" localSheetId="1">'DI cases'!#REF!</definedName>
    <definedName name="wp1244973" localSheetId="1">'DI cases'!#REF!</definedName>
    <definedName name="wp1244975" localSheetId="1">'DI cases'!#REF!</definedName>
    <definedName name="wp1244977" localSheetId="1">'DI cases'!#REF!</definedName>
    <definedName name="wp1244979" localSheetId="1">'DI cases'!#REF!</definedName>
    <definedName name="wp1244981" localSheetId="1">'DI cases'!#REF!</definedName>
    <definedName name="wp1244983" localSheetId="1">'DI cases'!#REF!</definedName>
    <definedName name="wp1244985" localSheetId="1">'DI cases'!#REF!</definedName>
    <definedName name="wp1244987" localSheetId="1">'DI cases'!#REF!</definedName>
    <definedName name="wp1244989" localSheetId="1">'DI cases'!#REF!</definedName>
    <definedName name="wp1244991" localSheetId="1">'DI cases'!#REF!</definedName>
    <definedName name="wp1244993" localSheetId="1">'DI cases'!#REF!</definedName>
    <definedName name="wp1244995" localSheetId="1">'DI cases'!#REF!</definedName>
    <definedName name="wp1244997" localSheetId="1">'DI cases'!#REF!</definedName>
    <definedName name="wp1244999" localSheetId="1">'DI cases'!#REF!</definedName>
    <definedName name="wp1245001" localSheetId="1">'DI cases'!#REF!</definedName>
    <definedName name="wp1245003" localSheetId="1">'DI cases'!#REF!</definedName>
    <definedName name="wp1245005" localSheetId="1">'DI cases'!#REF!</definedName>
    <definedName name="wp1245007" localSheetId="1">'DI cases'!#REF!</definedName>
    <definedName name="wp1245009" localSheetId="1">'DI cases'!#REF!</definedName>
    <definedName name="wp1245011" localSheetId="1">'DI cases'!#REF!</definedName>
    <definedName name="wp1245013" localSheetId="1">'DI cases'!#REF!</definedName>
    <definedName name="wp1245015" localSheetId="1">'DI cases'!#REF!</definedName>
    <definedName name="wp1245017" localSheetId="1">'DI cases'!#REF!</definedName>
    <definedName name="wp1245019" localSheetId="1">'DI cases'!#REF!</definedName>
    <definedName name="wp1245021" localSheetId="1">'DI cases'!#REF!</definedName>
    <definedName name="wp1245023" localSheetId="1">'DI cases'!#REF!</definedName>
    <definedName name="wp1245025" localSheetId="1">'DI cases'!#REF!</definedName>
    <definedName name="wp1245027" localSheetId="1">'DI cases'!#REF!</definedName>
    <definedName name="wp1245029" localSheetId="1">'DI cases'!#REF!</definedName>
    <definedName name="wp1245031" localSheetId="1">'DI cases'!#REF!</definedName>
    <definedName name="wp1245033" localSheetId="1">'DI cases'!#REF!</definedName>
    <definedName name="wp1245035" localSheetId="1">'DI cases'!#REF!</definedName>
    <definedName name="wp1245037" localSheetId="1">'DI cases'!#REF!</definedName>
    <definedName name="wp1245039" localSheetId="1">'DI cases'!#REF!</definedName>
    <definedName name="wp1245041" localSheetId="1">'DI cases'!#REF!</definedName>
    <definedName name="wp1245043" localSheetId="1">'DI cases'!#REF!</definedName>
    <definedName name="wp1245045" localSheetId="1">'DI cases'!#REF!</definedName>
    <definedName name="wp1245047" localSheetId="1">'DI cases'!#REF!</definedName>
    <definedName name="wp1245049" localSheetId="1">'DI cases'!#REF!</definedName>
    <definedName name="wp1245051" localSheetId="1">'DI cases'!#REF!</definedName>
    <definedName name="wp1245053" localSheetId="1">'DI cases'!#REF!</definedName>
    <definedName name="wp1245055" localSheetId="1">'DI cases'!#REF!</definedName>
    <definedName name="wp1245057" localSheetId="1">'DI cases'!#REF!</definedName>
    <definedName name="wp1245059" localSheetId="1">'DI cases'!#REF!</definedName>
    <definedName name="wp1245061" localSheetId="1">'DI cases'!#REF!</definedName>
    <definedName name="wp1245063" localSheetId="1">'DI cases'!#REF!</definedName>
    <definedName name="wp1245065" localSheetId="1">'DI cases'!#REF!</definedName>
    <definedName name="wp1245067" localSheetId="1">'DI cases'!#REF!</definedName>
    <definedName name="wp1245069" localSheetId="1">'DI cases'!#REF!</definedName>
    <definedName name="wp1245071" localSheetId="1">'DI cases'!#REF!</definedName>
    <definedName name="wp1245073" localSheetId="1">'DI cases'!#REF!</definedName>
    <definedName name="wp1245075" localSheetId="1">'DI cases'!#REF!</definedName>
    <definedName name="wp1245077" localSheetId="1">'DI cases'!#REF!</definedName>
    <definedName name="wp1245079" localSheetId="1">'DI cases'!#REF!</definedName>
    <definedName name="wp1245081" localSheetId="1">'DI cases'!#REF!</definedName>
    <definedName name="wp1245083" localSheetId="1">'DI cases'!#REF!</definedName>
    <definedName name="wp1245085" localSheetId="1">'DI cases'!#REF!</definedName>
    <definedName name="wp1245087" localSheetId="1">'DI cases'!#REF!</definedName>
    <definedName name="wp1245089" localSheetId="1">'DI cases'!#REF!</definedName>
    <definedName name="wp1245091" localSheetId="1">'DI cases'!#REF!</definedName>
    <definedName name="wp1245093" localSheetId="1">'DI cases'!#REF!</definedName>
    <definedName name="wp1245095" localSheetId="1">'DI cases'!#REF!</definedName>
    <definedName name="wp1245097" localSheetId="1">'DI cases'!#REF!</definedName>
    <definedName name="wp1245099" localSheetId="1">'DI cases'!#REF!</definedName>
    <definedName name="wp1245101" localSheetId="1">'DI cases'!#REF!</definedName>
    <definedName name="wp1245103" localSheetId="1">'DI cases'!#REF!</definedName>
    <definedName name="wp1245105" localSheetId="1">'DI cases'!#REF!</definedName>
    <definedName name="wp1245107" localSheetId="1">'DI cases'!#REF!</definedName>
    <definedName name="wp1245109" localSheetId="1">'DI cases'!#REF!</definedName>
    <definedName name="wp1245111" localSheetId="1">'DI cases'!#REF!</definedName>
    <definedName name="wp1245113" localSheetId="1">'DI cases'!#REF!</definedName>
    <definedName name="wp1245115" localSheetId="1">'DI cases'!#REF!</definedName>
    <definedName name="wp1245117" localSheetId="1">'DI cases'!#REF!</definedName>
    <definedName name="wp1245119" localSheetId="1">'DI cases'!#REF!</definedName>
    <definedName name="wp1245121" localSheetId="1">'DI cases'!#REF!</definedName>
    <definedName name="wp1245123" localSheetId="1">'DI cases'!#REF!</definedName>
    <definedName name="wp1245125" localSheetId="1">'DI cases'!#REF!</definedName>
    <definedName name="wp1245127" localSheetId="1">'DI cases'!#REF!</definedName>
    <definedName name="wp1245129" localSheetId="1">'DI cases'!#REF!</definedName>
    <definedName name="wp1245131" localSheetId="1">'DI cases'!#REF!</definedName>
    <definedName name="wp1245133" localSheetId="1">'DI cases'!#REF!</definedName>
    <definedName name="wp1245135" localSheetId="1">'DI cases'!#REF!</definedName>
    <definedName name="wp1245137" localSheetId="1">'DI cases'!#REF!</definedName>
    <definedName name="wp1245139" localSheetId="1">'DI cases'!#REF!</definedName>
    <definedName name="wp1245141" localSheetId="1">'DI cases'!#REF!</definedName>
    <definedName name="wp1245143" localSheetId="1">'DI cases'!#REF!</definedName>
    <definedName name="wp1245145" localSheetId="1">'DI cases'!#REF!</definedName>
    <definedName name="wp1245147" localSheetId="1">'DI cases'!#REF!</definedName>
    <definedName name="wp1245149" localSheetId="1">'DI cases'!#REF!</definedName>
    <definedName name="wp1245151" localSheetId="1">'DI cases'!#REF!</definedName>
    <definedName name="wp1245153" localSheetId="1">'DI cases'!#REF!</definedName>
    <definedName name="wp1245155" localSheetId="1">'DI cases'!#REF!</definedName>
    <definedName name="wp1245157" localSheetId="1">'DI cases'!#REF!</definedName>
    <definedName name="wp1245159" localSheetId="1">'DI cases'!#REF!</definedName>
    <definedName name="wp1245161" localSheetId="1">'DI cases'!#REF!</definedName>
    <definedName name="wp1245163" localSheetId="1">'DI cases'!#REF!</definedName>
    <definedName name="wp1245165" localSheetId="1">'DI cases'!#REF!</definedName>
    <definedName name="wp1245167" localSheetId="1">'DI cases'!#REF!</definedName>
    <definedName name="wp1245169" localSheetId="1">'DI cases'!#REF!</definedName>
    <definedName name="wp1245171" localSheetId="1">'DI cases'!#REF!</definedName>
    <definedName name="wp1245173" localSheetId="1">'DI cases'!#REF!</definedName>
    <definedName name="wp1245175" localSheetId="1">'DI cases'!#REF!</definedName>
    <definedName name="wp1245177" localSheetId="1">'DI cases'!#REF!</definedName>
    <definedName name="wp1245179" localSheetId="1">'DI cases'!#REF!</definedName>
    <definedName name="wp1245181" localSheetId="1">'DI cases'!#REF!</definedName>
    <definedName name="wp1245183" localSheetId="1">'DI cases'!#REF!</definedName>
    <definedName name="wp1245185" localSheetId="1">'DI cases'!#REF!</definedName>
    <definedName name="wp1245187" localSheetId="1">'DI cases'!#REF!</definedName>
    <definedName name="wp1245189" localSheetId="1">'DI cases'!#REF!</definedName>
    <definedName name="wp1245191" localSheetId="1">'DI cases'!#REF!</definedName>
    <definedName name="wp1245193" localSheetId="1">'DI cases'!#REF!</definedName>
    <definedName name="wp1245195" localSheetId="1">'DI cases'!#REF!</definedName>
    <definedName name="wp1245197" localSheetId="1">'DI cases'!#REF!</definedName>
    <definedName name="wp1245199" localSheetId="1">'DI cases'!#REF!</definedName>
    <definedName name="wp1245201" localSheetId="1">'DI cases'!#REF!</definedName>
    <definedName name="wp1245203" localSheetId="1">'DI cases'!#REF!</definedName>
    <definedName name="wp1245205" localSheetId="1">'DI cases'!#REF!</definedName>
    <definedName name="wp1245207" localSheetId="1">'DI cases'!#REF!</definedName>
    <definedName name="wp1245209" localSheetId="1">'DI cases'!#REF!</definedName>
    <definedName name="wp1245211" localSheetId="1">'DI cases'!#REF!</definedName>
    <definedName name="wp1245213" localSheetId="1">'DI cases'!#REF!</definedName>
    <definedName name="wp1245215" localSheetId="1">'DI cases'!#REF!</definedName>
    <definedName name="wp1245217" localSheetId="1">'DI cases'!#REF!</definedName>
    <definedName name="wp1245219" localSheetId="1">'DI cases'!#REF!</definedName>
    <definedName name="wp1245221" localSheetId="1">'DI cases'!#REF!</definedName>
    <definedName name="wp1245223" localSheetId="1">'DI cases'!#REF!</definedName>
    <definedName name="wp1245225" localSheetId="1">'DI cases'!#REF!</definedName>
    <definedName name="wp1245227" localSheetId="1">'DI cases'!#REF!</definedName>
    <definedName name="wp1245229" localSheetId="1">'DI cases'!#REF!</definedName>
    <definedName name="wp1245231" localSheetId="1">'DI cases'!#REF!</definedName>
    <definedName name="wp1245233" localSheetId="1">'DI cases'!#REF!</definedName>
    <definedName name="wp1245235" localSheetId="1">'DI cases'!#REF!</definedName>
    <definedName name="wp1245237" localSheetId="1">'DI cases'!#REF!</definedName>
    <definedName name="wp1245239" localSheetId="1">'DI cases'!#REF!</definedName>
    <definedName name="wp1245241" localSheetId="1">'DI cases'!#REF!</definedName>
    <definedName name="wp1245243" localSheetId="1">'DI cases'!#REF!</definedName>
    <definedName name="wp1245245" localSheetId="1">'DI cases'!#REF!</definedName>
    <definedName name="wp1245247" localSheetId="1">'DI cases'!#REF!</definedName>
    <definedName name="wp1245249" localSheetId="1">'DI cases'!#REF!</definedName>
    <definedName name="wp1245251" localSheetId="1">'DI cases'!#REF!</definedName>
    <definedName name="wp1245253" localSheetId="1">'DI cases'!#REF!</definedName>
    <definedName name="wp1245255" localSheetId="1">'DI cases'!#REF!</definedName>
    <definedName name="wp1245257" localSheetId="1">'DI cases'!#REF!</definedName>
    <definedName name="wp1245259" localSheetId="1">'DI cases'!#REF!</definedName>
    <definedName name="wp1245261" localSheetId="1">'DI cases'!#REF!</definedName>
    <definedName name="wp1245263" localSheetId="1">'DI cases'!#REF!</definedName>
    <definedName name="wp1245265" localSheetId="1">'DI cases'!#REF!</definedName>
    <definedName name="wp1245267" localSheetId="1">'DI cases'!#REF!</definedName>
    <definedName name="wp1245269" localSheetId="1">'DI cases'!#REF!</definedName>
    <definedName name="wp1245271" localSheetId="1">'DI cases'!#REF!</definedName>
    <definedName name="wp1245273" localSheetId="1">'DI cases'!#REF!</definedName>
    <definedName name="wp1245275" localSheetId="1">'DI cases'!#REF!</definedName>
    <definedName name="wp1245277" localSheetId="1">'DI cases'!#REF!</definedName>
    <definedName name="wp1245279" localSheetId="1">'DI cases'!#REF!</definedName>
    <definedName name="wp1245281" localSheetId="1">'DI cases'!#REF!</definedName>
    <definedName name="wp1245283" localSheetId="1">'DI cases'!#REF!</definedName>
    <definedName name="wp1245285" localSheetId="1">'DI cases'!#REF!</definedName>
    <definedName name="wp1245287" localSheetId="1">'DI cases'!#REF!</definedName>
    <definedName name="wp1245289" localSheetId="1">'DI cases'!#REF!</definedName>
    <definedName name="wp1245291" localSheetId="1">'DI cases'!#REF!</definedName>
    <definedName name="wp1245293" localSheetId="1">'DI cases'!#REF!</definedName>
    <definedName name="wp1245295" localSheetId="1">'DI cases'!#REF!</definedName>
    <definedName name="wp1245297" localSheetId="1">'DI cases'!#REF!</definedName>
    <definedName name="wp1245299" localSheetId="1">'DI cases'!#REF!</definedName>
    <definedName name="wp1245301" localSheetId="1">'DI cases'!#REF!</definedName>
    <definedName name="wp1245303" localSheetId="1">'DI cases'!#REF!</definedName>
    <definedName name="wp1245305" localSheetId="1">'DI cases'!#REF!</definedName>
    <definedName name="wp1245307" localSheetId="1">'DI cases'!#REF!</definedName>
    <definedName name="wp1245309" localSheetId="1">'DI cases'!#REF!</definedName>
    <definedName name="wp1245311" localSheetId="1">'DI cases'!#REF!</definedName>
    <definedName name="wp1245313" localSheetId="1">'DI cases'!#REF!</definedName>
    <definedName name="wp1245315" localSheetId="1">'DI cases'!#REF!</definedName>
    <definedName name="wp1245317" localSheetId="1">'DI cases'!#REF!</definedName>
    <definedName name="wp1245319" localSheetId="1">'DI cases'!#REF!</definedName>
    <definedName name="wp1245321" localSheetId="1">'DI cases'!#REF!</definedName>
    <definedName name="wp1245323" localSheetId="1">'DI cases'!#REF!</definedName>
    <definedName name="wp1245325" localSheetId="1">'DI cases'!#REF!</definedName>
    <definedName name="wp1245327" localSheetId="1">'DI cases'!#REF!</definedName>
    <definedName name="wp1245329" localSheetId="1">'DI cases'!#REF!</definedName>
    <definedName name="wp1245331" localSheetId="1">'DI cases'!#REF!</definedName>
    <definedName name="wp1245333" localSheetId="1">'DI cases'!#REF!</definedName>
    <definedName name="wp1245335" localSheetId="1">'DI cases'!#REF!</definedName>
    <definedName name="wp1245337" localSheetId="1">'DI cases'!#REF!</definedName>
    <definedName name="wp1245339" localSheetId="1">'DI cases'!#REF!</definedName>
    <definedName name="wp1245341" localSheetId="1">'DI cases'!#REF!</definedName>
    <definedName name="wp1245343" localSheetId="1">'DI cases'!#REF!</definedName>
    <definedName name="wp1245345" localSheetId="1">'DI cases'!#REF!</definedName>
    <definedName name="wp1245347" localSheetId="1">'DI cases'!#REF!</definedName>
    <definedName name="wp1245349" localSheetId="1">'DI cases'!#REF!</definedName>
    <definedName name="wp1245351" localSheetId="1">'DI cases'!#REF!</definedName>
    <definedName name="wp1245353" localSheetId="1">'DI cases'!#REF!</definedName>
    <definedName name="wp1245355" localSheetId="1">'DI cases'!#REF!</definedName>
    <definedName name="wp1245357" localSheetId="1">'DI cases'!#REF!</definedName>
    <definedName name="wp1245359" localSheetId="1">'DI cases'!#REF!</definedName>
    <definedName name="wp1245361" localSheetId="1">'DI cases'!#REF!</definedName>
    <definedName name="wp1245363" localSheetId="1">'DI cases'!#REF!</definedName>
    <definedName name="wp1245365" localSheetId="1">'DI cases'!#REF!</definedName>
    <definedName name="wp1245367" localSheetId="1">'DI cases'!#REF!</definedName>
    <definedName name="wp1245369" localSheetId="1">'DI cases'!#REF!</definedName>
    <definedName name="wp1245371" localSheetId="1">'DI cases'!#REF!</definedName>
    <definedName name="wp1245373" localSheetId="1">'DI cases'!#REF!</definedName>
    <definedName name="wp1245375" localSheetId="1">'DI cases'!#REF!</definedName>
    <definedName name="wp1245377" localSheetId="1">'DI cases'!#REF!</definedName>
    <definedName name="wp1245379" localSheetId="1">'DI cases'!#REF!</definedName>
    <definedName name="wp1245381" localSheetId="1">'DI cases'!#REF!</definedName>
    <definedName name="wp1245383" localSheetId="1">'DI cases'!#REF!</definedName>
    <definedName name="wp1245385" localSheetId="1">'DI cases'!#REF!</definedName>
    <definedName name="wp1245387" localSheetId="1">'DI cases'!#REF!</definedName>
    <definedName name="wp1245389" localSheetId="1">'DI cases'!#REF!</definedName>
    <definedName name="wp1245391" localSheetId="1">'DI cases'!#REF!</definedName>
    <definedName name="wp1245393" localSheetId="1">'DI cases'!#REF!</definedName>
    <definedName name="wp1245395" localSheetId="1">'DI cases'!#REF!</definedName>
    <definedName name="wp1245397" localSheetId="1">'DI cases'!#REF!</definedName>
    <definedName name="wp1245399" localSheetId="1">'DI cases'!#REF!</definedName>
    <definedName name="wp1245401" localSheetId="1">'DI cases'!#REF!</definedName>
    <definedName name="wp1245403" localSheetId="1">'DI cases'!#REF!</definedName>
    <definedName name="wp1245405" localSheetId="1">'DI cases'!#REF!</definedName>
    <definedName name="wp1245407" localSheetId="1">'DI cases'!#REF!</definedName>
    <definedName name="wp1245409" localSheetId="1">'DI cases'!#REF!</definedName>
    <definedName name="wp1245411" localSheetId="1">'DI cases'!#REF!</definedName>
    <definedName name="wp1245413" localSheetId="1">'DI cases'!#REF!</definedName>
    <definedName name="wp1245415" localSheetId="1">'DI cases'!#REF!</definedName>
    <definedName name="wp1245417" localSheetId="1">'DI cases'!#REF!</definedName>
    <definedName name="wp1245419" localSheetId="1">'DI cases'!#REF!</definedName>
    <definedName name="wp1245421" localSheetId="1">'DI cases'!#REF!</definedName>
    <definedName name="wp1245423" localSheetId="1">'DI cases'!#REF!</definedName>
    <definedName name="wp1245425" localSheetId="1">'DI cases'!#REF!</definedName>
    <definedName name="wp1245427" localSheetId="1">'DI cases'!#REF!</definedName>
    <definedName name="wp1245429" localSheetId="1">'DI cases'!#REF!</definedName>
    <definedName name="wp1245433" localSheetId="1">'DI cases'!#REF!</definedName>
    <definedName name="wp1245457" localSheetId="1">'DI cases'!#REF!</definedName>
    <definedName name="wp1245459" localSheetId="1">'DI cases'!#REF!</definedName>
    <definedName name="wp1245461" localSheetId="1">'DI cases'!#REF!</definedName>
    <definedName name="wp1245463" localSheetId="1">'DI cases'!#REF!</definedName>
    <definedName name="wp1245465" localSheetId="1">'DI cases'!#REF!</definedName>
    <definedName name="wp1245467" localSheetId="1">'DI cases'!#REF!</definedName>
    <definedName name="wp1245469" localSheetId="1">'DI cases'!#REF!</definedName>
    <definedName name="wp1245471" localSheetId="1">'DI cases'!#REF!</definedName>
    <definedName name="wp1245473" localSheetId="1">'DI cases'!#REF!</definedName>
    <definedName name="wp1245475" localSheetId="1">'DI cases'!#REF!</definedName>
    <definedName name="wp1245477" localSheetId="1">'DI cases'!#REF!</definedName>
    <definedName name="wp1245479" localSheetId="1">'DI cases'!#REF!</definedName>
    <definedName name="wp1245481" localSheetId="1">'DI cases'!#REF!</definedName>
    <definedName name="wp1245483" localSheetId="1">'DI cases'!#REF!</definedName>
    <definedName name="wp1245485" localSheetId="1">'DI cases'!#REF!</definedName>
    <definedName name="wp1245487" localSheetId="1">'DI cases'!#REF!</definedName>
    <definedName name="wp1245489" localSheetId="1">'DI cases'!#REF!</definedName>
    <definedName name="wp1245491" localSheetId="1">'DI cases'!#REF!</definedName>
    <definedName name="wp1245493" localSheetId="1">'DI cases'!#REF!</definedName>
    <definedName name="wp1245495" localSheetId="1">'DI cases'!#REF!</definedName>
    <definedName name="wp1245497" localSheetId="1">'DI cases'!#REF!</definedName>
    <definedName name="wp1245499" localSheetId="1">'DI cases'!#REF!</definedName>
    <definedName name="wp1245501" localSheetId="1">'DI cases'!#REF!</definedName>
    <definedName name="wp1245503" localSheetId="1">'DI cases'!#REF!</definedName>
    <definedName name="wp1245505" localSheetId="1">'DI cases'!#REF!</definedName>
    <definedName name="wp1245507" localSheetId="1">'DI cases'!#REF!</definedName>
    <definedName name="wp1245509" localSheetId="1">'DI cases'!#REF!</definedName>
    <definedName name="wp1245511" localSheetId="1">'DI cases'!#REF!</definedName>
    <definedName name="wp1245513" localSheetId="1">'DI cases'!#REF!</definedName>
    <definedName name="wp1245515" localSheetId="1">'DI cases'!#REF!</definedName>
    <definedName name="wp1245517" localSheetId="1">'DI cases'!#REF!</definedName>
    <definedName name="wp1245519" localSheetId="1">'DI cases'!#REF!</definedName>
    <definedName name="wp1245521" localSheetId="1">'DI cases'!#REF!</definedName>
    <definedName name="wp1245523" localSheetId="1">'DI cases'!#REF!</definedName>
    <definedName name="wp1245525" localSheetId="1">'DI cases'!#REF!</definedName>
    <definedName name="wp1245527" localSheetId="1">'DI cases'!#REF!</definedName>
    <definedName name="wp1245529" localSheetId="1">'DI cases'!#REF!</definedName>
    <definedName name="wp1245531" localSheetId="1">'DI cases'!#REF!</definedName>
    <definedName name="wp1245533" localSheetId="1">'DI cases'!#REF!</definedName>
    <definedName name="wp1245535" localSheetId="1">'DI cases'!#REF!</definedName>
    <definedName name="wp1245537" localSheetId="1">'DI cases'!#REF!</definedName>
    <definedName name="wp1245539" localSheetId="1">'DI cases'!#REF!</definedName>
    <definedName name="wp1245541" localSheetId="1">'DI cases'!#REF!</definedName>
    <definedName name="wp1245543" localSheetId="1">'DI cases'!#REF!</definedName>
    <definedName name="wp1245545" localSheetId="1">'DI cases'!#REF!</definedName>
    <definedName name="wp1245547" localSheetId="1">'DI cases'!#REF!</definedName>
    <definedName name="wp1245549" localSheetId="1">'DI cases'!#REF!</definedName>
    <definedName name="wp1245551" localSheetId="1">'DI cases'!#REF!</definedName>
    <definedName name="wp1245553" localSheetId="1">'DI cases'!#REF!</definedName>
    <definedName name="wp1245555" localSheetId="1">'DI cases'!#REF!</definedName>
    <definedName name="wp1245557" localSheetId="1">'DI cases'!#REF!</definedName>
    <definedName name="wp1245559" localSheetId="1">'DI cases'!#REF!</definedName>
    <definedName name="wp1245561" localSheetId="1">'DI cases'!#REF!</definedName>
    <definedName name="wp1245563" localSheetId="1">'DI cases'!#REF!</definedName>
    <definedName name="wp1245565" localSheetId="1">'DI cases'!#REF!</definedName>
    <definedName name="wp1245567" localSheetId="1">'DI cases'!#REF!</definedName>
    <definedName name="wp1245569" localSheetId="1">'DI cases'!#REF!</definedName>
    <definedName name="wp1245571" localSheetId="1">'DI cases'!#REF!</definedName>
    <definedName name="wp1245573" localSheetId="1">'DI cases'!#REF!</definedName>
    <definedName name="wp1245575" localSheetId="1">'DI cases'!#REF!</definedName>
    <definedName name="wp1245577" localSheetId="1">'DI cases'!#REF!</definedName>
    <definedName name="wp1245579" localSheetId="1">'DI cases'!#REF!</definedName>
    <definedName name="wp1245581" localSheetId="1">'DI cases'!#REF!</definedName>
    <definedName name="wp1245583" localSheetId="1">'DI cases'!#REF!</definedName>
    <definedName name="wp1245585" localSheetId="1">'DI cases'!#REF!</definedName>
    <definedName name="wp1245587" localSheetId="1">'DI cases'!#REF!</definedName>
    <definedName name="wp1245589" localSheetId="1">'DI cases'!#REF!</definedName>
    <definedName name="wp1245591" localSheetId="1">'DI cases'!#REF!</definedName>
    <definedName name="wp1245593" localSheetId="1">'DI cases'!#REF!</definedName>
    <definedName name="wp1245595" localSheetId="1">'DI cases'!#REF!</definedName>
    <definedName name="wp1245597" localSheetId="1">'DI cases'!#REF!</definedName>
    <definedName name="wp1245599" localSheetId="1">'DI cases'!#REF!</definedName>
    <definedName name="wp1245601" localSheetId="1">'DI cases'!#REF!</definedName>
    <definedName name="wp1245603" localSheetId="1">'DI cases'!#REF!</definedName>
    <definedName name="wp1245605" localSheetId="1">'DI cases'!#REF!</definedName>
    <definedName name="wp1245607" localSheetId="1">'DI cases'!#REF!</definedName>
    <definedName name="wp1245609" localSheetId="1">'DI cases'!#REF!</definedName>
    <definedName name="wp1245611" localSheetId="1">'DI cases'!#REF!</definedName>
    <definedName name="wp1245613" localSheetId="1">'DI cases'!#REF!</definedName>
    <definedName name="wp1245615" localSheetId="1">'DI cases'!#REF!</definedName>
    <definedName name="wp1245617" localSheetId="1">'DI cases'!#REF!</definedName>
    <definedName name="wp1245619" localSheetId="1">'DI cases'!#REF!</definedName>
    <definedName name="wp1245621" localSheetId="1">'DI cases'!#REF!</definedName>
    <definedName name="wp1245623" localSheetId="1">'DI cases'!#REF!</definedName>
    <definedName name="wp1245625" localSheetId="1">'DI cases'!#REF!</definedName>
    <definedName name="wp1245627" localSheetId="1">'DI cases'!#REF!</definedName>
    <definedName name="wp1245629" localSheetId="1">'DI cases'!#REF!</definedName>
    <definedName name="wp1245631" localSheetId="1">'DI cases'!#REF!</definedName>
    <definedName name="wp1245633" localSheetId="1">'DI cases'!#REF!</definedName>
    <definedName name="wp1245635" localSheetId="1">'DI cases'!#REF!</definedName>
    <definedName name="wp1245637" localSheetId="1">'DI cases'!#REF!</definedName>
    <definedName name="wp1245639" localSheetId="1">'DI cases'!#REF!</definedName>
    <definedName name="wp1245641" localSheetId="1">'DI cases'!#REF!</definedName>
    <definedName name="wp1245643" localSheetId="1">'DI cases'!#REF!</definedName>
    <definedName name="wp1245645" localSheetId="1">'DI cases'!#REF!</definedName>
    <definedName name="wp1245647" localSheetId="1">'DI cases'!#REF!</definedName>
    <definedName name="wp1245649" localSheetId="1">'DI cases'!#REF!</definedName>
    <definedName name="wp1245651" localSheetId="1">'DI cases'!#REF!</definedName>
    <definedName name="wp1245653" localSheetId="1">'DI cases'!#REF!</definedName>
    <definedName name="wp1245655" localSheetId="1">'DI cases'!#REF!</definedName>
    <definedName name="wp1245657" localSheetId="1">'DI cases'!#REF!</definedName>
    <definedName name="wp1245659" localSheetId="1">'DI cases'!#REF!</definedName>
    <definedName name="wp1245661" localSheetId="1">'DI cases'!#REF!</definedName>
    <definedName name="wp1245663" localSheetId="1">'DI cases'!#REF!</definedName>
    <definedName name="wp1245665" localSheetId="1">'DI cases'!#REF!</definedName>
    <definedName name="wp1245667" localSheetId="1">'DI cases'!#REF!</definedName>
    <definedName name="wp1245669" localSheetId="1">'DI cases'!#REF!</definedName>
    <definedName name="wp1245671" localSheetId="1">'DI cases'!#REF!</definedName>
    <definedName name="wp1245673" localSheetId="1">'DI cases'!#REF!</definedName>
    <definedName name="wp1245675" localSheetId="1">'DI cases'!#REF!</definedName>
    <definedName name="wp1245677" localSheetId="1">'DI cases'!#REF!</definedName>
    <definedName name="wp1245679" localSheetId="1">'DI cases'!#REF!</definedName>
    <definedName name="wp1245681" localSheetId="1">'DI cases'!#REF!</definedName>
    <definedName name="wp1245683" localSheetId="1">'DI cases'!#REF!</definedName>
    <definedName name="wp1245685" localSheetId="1">'DI cases'!#REF!</definedName>
    <definedName name="wp1245687" localSheetId="1">'DI cases'!#REF!</definedName>
    <definedName name="wp1245689" localSheetId="1">'DI cases'!#REF!</definedName>
    <definedName name="wp1245691" localSheetId="1">'DI cases'!#REF!</definedName>
    <definedName name="wp1245693" localSheetId="1">'DI cases'!#REF!</definedName>
    <definedName name="wp1245695" localSheetId="1">'DI cases'!#REF!</definedName>
    <definedName name="wp1245697" localSheetId="1">'DI cases'!#REF!</definedName>
    <definedName name="wp1245699" localSheetId="1">'DI cases'!#REF!</definedName>
    <definedName name="wp1245701" localSheetId="1">'DI cases'!#REF!</definedName>
    <definedName name="wp1245703" localSheetId="1">'DI cases'!#REF!</definedName>
    <definedName name="wp1245705" localSheetId="1">'DI cases'!#REF!</definedName>
    <definedName name="wp1245707" localSheetId="1">'DI cases'!#REF!</definedName>
    <definedName name="wp1245709" localSheetId="1">'DI cases'!#REF!</definedName>
    <definedName name="wp1245711" localSheetId="1">'DI cases'!#REF!</definedName>
    <definedName name="wp1245713" localSheetId="1">'DI cases'!#REF!</definedName>
    <definedName name="wp1245715" localSheetId="1">'DI cases'!#REF!</definedName>
    <definedName name="wp1245717" localSheetId="1">'DI cases'!#REF!</definedName>
    <definedName name="wp1245719" localSheetId="1">'DI cases'!#REF!</definedName>
    <definedName name="wp1245721" localSheetId="1">'DI cases'!#REF!</definedName>
    <definedName name="wp1245723" localSheetId="1">'DI cases'!#REF!</definedName>
    <definedName name="wp1245725" localSheetId="1">'DI cases'!#REF!</definedName>
    <definedName name="wp1245727" localSheetId="1">'DI cases'!#REF!</definedName>
    <definedName name="wp1245729" localSheetId="1">'DI cases'!#REF!</definedName>
    <definedName name="wp1245731" localSheetId="1">'DI cases'!#REF!</definedName>
    <definedName name="wp1245733" localSheetId="1">'DI cases'!#REF!</definedName>
    <definedName name="wp1245735" localSheetId="1">'DI cases'!#REF!</definedName>
    <definedName name="wp1245737" localSheetId="1">'DI cases'!#REF!</definedName>
    <definedName name="wp1245739" localSheetId="1">'DI cases'!#REF!</definedName>
    <definedName name="wp1245741" localSheetId="1">'DI cases'!#REF!</definedName>
    <definedName name="wp1245743" localSheetId="1">'DI cases'!#REF!</definedName>
    <definedName name="wp1245745" localSheetId="1">'DI cases'!#REF!</definedName>
    <definedName name="wp1245747" localSheetId="1">'DI cases'!#REF!</definedName>
    <definedName name="wp1245749" localSheetId="1">'DI cases'!#REF!</definedName>
    <definedName name="wp1245751" localSheetId="1">'DI cases'!#REF!</definedName>
    <definedName name="wp1245753" localSheetId="1">'DI cases'!#REF!</definedName>
    <definedName name="wp1245755" localSheetId="1">'DI cases'!#REF!</definedName>
    <definedName name="wp1245757" localSheetId="1">'DI cases'!#REF!</definedName>
    <definedName name="wp1245759" localSheetId="1">'DI cases'!#REF!</definedName>
    <definedName name="wp1245761" localSheetId="1">'DI cases'!#REF!</definedName>
    <definedName name="wp1245763" localSheetId="1">'DI cases'!#REF!</definedName>
    <definedName name="wp1245765" localSheetId="1">'DI cases'!#REF!</definedName>
    <definedName name="wp1245767" localSheetId="1">'DI cases'!#REF!</definedName>
    <definedName name="wp1245769" localSheetId="1">'DI cases'!#REF!</definedName>
    <definedName name="wp1245771" localSheetId="1">'DI cases'!#REF!</definedName>
    <definedName name="wp1245773" localSheetId="1">'DI cases'!#REF!</definedName>
    <definedName name="wp1245775" localSheetId="1">'DI cases'!#REF!</definedName>
    <definedName name="wp1245777" localSheetId="1">'DI cases'!#REF!</definedName>
    <definedName name="wp1245779" localSheetId="1">'DI cases'!#REF!</definedName>
    <definedName name="wp1245781" localSheetId="1">'DI cases'!#REF!</definedName>
    <definedName name="wp1245783" localSheetId="1">'DI cases'!#REF!</definedName>
    <definedName name="wp1245785" localSheetId="1">'DI cases'!#REF!</definedName>
    <definedName name="wp1245787" localSheetId="1">'DI cases'!#REF!</definedName>
    <definedName name="wp1245789" localSheetId="1">'DI cases'!#REF!</definedName>
    <definedName name="wp1245791" localSheetId="1">'DI cases'!#REF!</definedName>
    <definedName name="wp1245793" localSheetId="1">'DI cases'!#REF!</definedName>
    <definedName name="wp1245795" localSheetId="1">'DI cases'!#REF!</definedName>
    <definedName name="wp1245797" localSheetId="1">'DI cases'!#REF!</definedName>
    <definedName name="wp1245799" localSheetId="1">'DI cases'!#REF!</definedName>
    <definedName name="wp1245801" localSheetId="1">'DI cases'!#REF!</definedName>
    <definedName name="wp1245803" localSheetId="1">'DI cases'!#REF!</definedName>
    <definedName name="wp1245805" localSheetId="1">'DI cases'!#REF!</definedName>
    <definedName name="wp1245807" localSheetId="1">'DI cases'!#REF!</definedName>
    <definedName name="wp1245809" localSheetId="1">'DI cases'!#REF!</definedName>
    <definedName name="wp1245811" localSheetId="1">'DI cases'!#REF!</definedName>
    <definedName name="wp1245813" localSheetId="1">'DI cases'!#REF!</definedName>
    <definedName name="wp1245815" localSheetId="1">'DI cases'!#REF!</definedName>
    <definedName name="wp1245817" localSheetId="1">'DI cases'!#REF!</definedName>
    <definedName name="wp1245819" localSheetId="1">'DI cases'!#REF!</definedName>
    <definedName name="wp1245821" localSheetId="1">'DI cases'!#REF!</definedName>
    <definedName name="wp1245823" localSheetId="1">'DI cases'!#REF!</definedName>
    <definedName name="wp1245825" localSheetId="1">'DI cases'!#REF!</definedName>
    <definedName name="wp1245827" localSheetId="1">'DI cases'!#REF!</definedName>
    <definedName name="wp1245829" localSheetId="1">'DI cases'!#REF!</definedName>
    <definedName name="wp1245831" localSheetId="1">'DI cases'!#REF!</definedName>
    <definedName name="wp1245833" localSheetId="1">'DI cases'!#REF!</definedName>
    <definedName name="wp1245835" localSheetId="1">'DI cases'!#REF!</definedName>
    <definedName name="wp1245837" localSheetId="1">'DI cases'!#REF!</definedName>
    <definedName name="wp1245839" localSheetId="1">'DI cases'!#REF!</definedName>
    <definedName name="wp1245841" localSheetId="1">'DI cases'!#REF!</definedName>
    <definedName name="wp1245843" localSheetId="1">'DI cases'!#REF!</definedName>
    <definedName name="wp1245845" localSheetId="1">'DI cases'!#REF!</definedName>
    <definedName name="wp1245847" localSheetId="1">'DI cases'!#REF!</definedName>
    <definedName name="wp1245849" localSheetId="1">'DI cases'!#REF!</definedName>
    <definedName name="wp1245851" localSheetId="1">'DI cases'!#REF!</definedName>
    <definedName name="wp1245853" localSheetId="1">'DI cases'!#REF!</definedName>
    <definedName name="wp1245855" localSheetId="1">'DI cases'!#REF!</definedName>
    <definedName name="wp1245857" localSheetId="1">'DI cases'!#REF!</definedName>
    <definedName name="wp1245859" localSheetId="1">'DI cases'!#REF!</definedName>
    <definedName name="wp1245861" localSheetId="1">'DI cases'!#REF!</definedName>
    <definedName name="wp1245863" localSheetId="1">'DI cases'!#REF!</definedName>
    <definedName name="wp1245865" localSheetId="1">'DI cases'!#REF!</definedName>
    <definedName name="wp1245867" localSheetId="1">'DI cases'!#REF!</definedName>
    <definedName name="wp1245869" localSheetId="1">'DI cases'!#REF!</definedName>
    <definedName name="wp1245871" localSheetId="1">'DI cases'!#REF!</definedName>
    <definedName name="wp1245873" localSheetId="1">'DI cases'!#REF!</definedName>
    <definedName name="wp1245875" localSheetId="1">'DI cases'!#REF!</definedName>
    <definedName name="wp1245877" localSheetId="1">'DI cases'!#REF!</definedName>
    <definedName name="wp1245879" localSheetId="1">'DI cases'!#REF!</definedName>
    <definedName name="wp1245881" localSheetId="1">'DI cases'!#REF!</definedName>
    <definedName name="wp1245883" localSheetId="1">'DI cases'!#REF!</definedName>
    <definedName name="wp1245885" localSheetId="1">'DI cases'!#REF!</definedName>
    <definedName name="wp1245887" localSheetId="1">'DI cases'!#REF!</definedName>
    <definedName name="wp1245889" localSheetId="1">'DI cases'!#REF!</definedName>
    <definedName name="wp1245891" localSheetId="1">'DI cases'!#REF!</definedName>
    <definedName name="wp1245893" localSheetId="1">'DI cases'!#REF!</definedName>
    <definedName name="wp1245895" localSheetId="1">'DI cases'!#REF!</definedName>
    <definedName name="wp1245897" localSheetId="1">'DI cases'!#REF!</definedName>
    <definedName name="wp1245899" localSheetId="1">'DI cases'!#REF!</definedName>
    <definedName name="wp1245901" localSheetId="1">'DI cases'!#REF!</definedName>
    <definedName name="wp1245903" localSheetId="1">'DI cases'!#REF!</definedName>
    <definedName name="wp1245905" localSheetId="1">'DI cases'!#REF!</definedName>
    <definedName name="wp1245907" localSheetId="1">'DI cases'!#REF!</definedName>
    <definedName name="wp1245909" localSheetId="1">'DI cases'!#REF!</definedName>
    <definedName name="wp1245911" localSheetId="1">'DI cases'!#REF!</definedName>
    <definedName name="wp1245913" localSheetId="1">'DI cases'!#REF!</definedName>
    <definedName name="wp1245915" localSheetId="1">'DI cases'!#REF!</definedName>
    <definedName name="wp1245917" localSheetId="1">'DI cases'!#REF!</definedName>
    <definedName name="wp1245919" localSheetId="1">'DI cases'!#REF!</definedName>
    <definedName name="wp1245921" localSheetId="1">'DI cases'!#REF!</definedName>
    <definedName name="wp1245923" localSheetId="1">'DI cases'!#REF!</definedName>
    <definedName name="wp1245925" localSheetId="1">'DI cases'!#REF!</definedName>
    <definedName name="wp1245927" localSheetId="1">'DI cases'!#REF!</definedName>
    <definedName name="wp1245929" localSheetId="1">'DI cases'!#REF!</definedName>
    <definedName name="wp1245931" localSheetId="1">'DI cases'!#REF!</definedName>
    <definedName name="wp1245933" localSheetId="1">'DI cases'!#REF!</definedName>
    <definedName name="wp1245935" localSheetId="1">'DI cases'!#REF!</definedName>
    <definedName name="wp1245937" localSheetId="1">'DI cases'!#REF!</definedName>
    <definedName name="wp1245939" localSheetId="1">'DI cases'!#REF!</definedName>
    <definedName name="wp1245941" localSheetId="1">'DI cases'!#REF!</definedName>
    <definedName name="wp1245943" localSheetId="1">'DI cases'!#REF!</definedName>
    <definedName name="wp1245945" localSheetId="1">'DI cases'!#REF!</definedName>
    <definedName name="wp1245947" localSheetId="1">'DI cases'!#REF!</definedName>
    <definedName name="wp1245949" localSheetId="1">'DI cases'!#REF!</definedName>
    <definedName name="wp1245951" localSheetId="1">'DI cases'!#REF!</definedName>
    <definedName name="wp1245953" localSheetId="1">'DI cases'!#REF!</definedName>
    <definedName name="wp1245955" localSheetId="1">'DI cases'!#REF!</definedName>
    <definedName name="wp1245957" localSheetId="1">'DI cases'!#REF!</definedName>
    <definedName name="wp1245959" localSheetId="1">'DI cases'!#REF!</definedName>
    <definedName name="wp1245961" localSheetId="1">'DI cases'!#REF!</definedName>
    <definedName name="wp1245963" localSheetId="1">'DI cases'!#REF!</definedName>
    <definedName name="wp1245965" localSheetId="1">'DI cases'!#REF!</definedName>
    <definedName name="wp1245967" localSheetId="1">'DI cases'!#REF!</definedName>
    <definedName name="wp1245969" localSheetId="1">'DI cases'!#REF!</definedName>
    <definedName name="wp1245971" localSheetId="1">'DI cases'!#REF!</definedName>
    <definedName name="wp1245973" localSheetId="1">'DI cases'!#REF!</definedName>
    <definedName name="wp1245975" localSheetId="1">'DI cases'!#REF!</definedName>
    <definedName name="wp1245977" localSheetId="1">'DI cases'!#REF!</definedName>
    <definedName name="wp1245979" localSheetId="1">'DI cases'!#REF!</definedName>
    <definedName name="wp1245981" localSheetId="1">'DI cases'!#REF!</definedName>
    <definedName name="wp1245983" localSheetId="1">'DI cases'!#REF!</definedName>
    <definedName name="wp1245985" localSheetId="1">'DI cases'!#REF!</definedName>
    <definedName name="wp1245987" localSheetId="1">'DI cases'!#REF!</definedName>
    <definedName name="wp1245989" localSheetId="1">'DI cases'!#REF!</definedName>
    <definedName name="wp1245991" localSheetId="1">'DI cases'!#REF!</definedName>
    <definedName name="wp1245993" localSheetId="1">'DI cases'!#REF!</definedName>
    <definedName name="wp1245995" localSheetId="1">'DI cases'!#REF!</definedName>
    <definedName name="wp1245997" localSheetId="1">'DI cases'!#REF!</definedName>
    <definedName name="wp1245999" localSheetId="1">'DI cases'!#REF!</definedName>
    <definedName name="wp1246001" localSheetId="1">'DI cases'!#REF!</definedName>
    <definedName name="wp1246003" localSheetId="1">'DI cases'!#REF!</definedName>
    <definedName name="wp1246005" localSheetId="1">'DI cases'!#REF!</definedName>
    <definedName name="wp1246007" localSheetId="1">'DI cases'!#REF!</definedName>
    <definedName name="wp1246009" localSheetId="1">'DI cases'!#REF!</definedName>
    <definedName name="wp1246011" localSheetId="1">'DI cases'!#REF!</definedName>
    <definedName name="wp1246013" localSheetId="1">'DI cases'!#REF!</definedName>
    <definedName name="wp1246015" localSheetId="1">'DI cases'!#REF!</definedName>
    <definedName name="wp1246017" localSheetId="1">'DI cases'!#REF!</definedName>
    <definedName name="wp1246019" localSheetId="1">'DI cases'!#REF!</definedName>
    <definedName name="wp1246021" localSheetId="1">'DI cases'!#REF!</definedName>
    <definedName name="wp1246023" localSheetId="1">'DI cases'!#REF!</definedName>
    <definedName name="wp1246025" localSheetId="1">'DI cases'!#REF!</definedName>
    <definedName name="wp1246027" localSheetId="1">'DI cases'!#REF!</definedName>
    <definedName name="wp1246029" localSheetId="1">'DI cases'!#REF!</definedName>
    <definedName name="wp1246031" localSheetId="1">'DI cases'!#REF!</definedName>
    <definedName name="wp1246033" localSheetId="1">'DI cases'!#REF!</definedName>
    <definedName name="wp1246035" localSheetId="1">'DI cases'!#REF!</definedName>
    <definedName name="wp1246037" localSheetId="1">'DI cases'!#REF!</definedName>
    <definedName name="wp1246039" localSheetId="1">'DI cases'!#REF!</definedName>
    <definedName name="wp1246041" localSheetId="1">'DI cases'!#REF!</definedName>
    <definedName name="wp1246043" localSheetId="1">'DI cases'!#REF!</definedName>
    <definedName name="wp1246045" localSheetId="1">'DI cases'!#REF!</definedName>
    <definedName name="wp1246047" localSheetId="1">'DI cases'!#REF!</definedName>
    <definedName name="wp1246049" localSheetId="1">'DI cases'!#REF!</definedName>
    <definedName name="wp1246051" localSheetId="1">'DI cases'!#REF!</definedName>
    <definedName name="wp1246053" localSheetId="1">'DI cases'!#REF!</definedName>
    <definedName name="wp1246055" localSheetId="1">'DI cases'!#REF!</definedName>
    <definedName name="wp1246057" localSheetId="1">'DI cases'!#REF!</definedName>
    <definedName name="wp1246059" localSheetId="1">'DI cases'!#REF!</definedName>
    <definedName name="wp1246061" localSheetId="1">'DI cases'!#REF!</definedName>
    <definedName name="wp1246063" localSheetId="1">'DI cases'!#REF!</definedName>
    <definedName name="wp1246065" localSheetId="1">'DI cases'!#REF!</definedName>
    <definedName name="wp1246067" localSheetId="1">'DI cases'!#REF!</definedName>
    <definedName name="wp1246069" localSheetId="1">'DI cases'!#REF!</definedName>
    <definedName name="wp1246071" localSheetId="1">'DI cases'!#REF!</definedName>
    <definedName name="wp1246073" localSheetId="1">'DI cases'!#REF!</definedName>
    <definedName name="wp1246075" localSheetId="1">'DI cases'!#REF!</definedName>
    <definedName name="wp1246077" localSheetId="1">'DI cases'!#REF!</definedName>
    <definedName name="wp1246079" localSheetId="1">'DI cases'!#REF!</definedName>
    <definedName name="wp1246081" localSheetId="1">'DI cases'!#REF!</definedName>
    <definedName name="wp1246083" localSheetId="1">'DI cases'!#REF!</definedName>
    <definedName name="wp1246085" localSheetId="1">'DI cases'!#REF!</definedName>
    <definedName name="wp1246087" localSheetId="1">'DI cases'!#REF!</definedName>
    <definedName name="wp1246089" localSheetId="1">'DI cases'!#REF!</definedName>
    <definedName name="wp1246091" localSheetId="1">'DI cases'!#REF!</definedName>
    <definedName name="wp1246093" localSheetId="1">'DI cases'!#REF!</definedName>
    <definedName name="wp1246095" localSheetId="1">'DI cases'!#REF!</definedName>
    <definedName name="wp1246097" localSheetId="1">'DI cases'!#REF!</definedName>
    <definedName name="wp1246099" localSheetId="1">'DI cases'!#REF!</definedName>
    <definedName name="wp1246101" localSheetId="1">'DI cases'!#REF!</definedName>
    <definedName name="wp1246103" localSheetId="1">'DI cases'!#REF!</definedName>
    <definedName name="wp1246105" localSheetId="1">'DI cases'!#REF!</definedName>
    <definedName name="wp1246109" localSheetId="1">'DI cases'!#REF!</definedName>
    <definedName name="wp1246133" localSheetId="1">'DI cases'!#REF!</definedName>
    <definedName name="wp1246135" localSheetId="1">'DI cases'!#REF!</definedName>
    <definedName name="wp1246137" localSheetId="1">'DI cases'!#REF!</definedName>
    <definedName name="wp1246139" localSheetId="1">'DI cases'!#REF!</definedName>
    <definedName name="wp1246141" localSheetId="1">'DI cases'!#REF!</definedName>
    <definedName name="wp1246143" localSheetId="1">'DI cases'!#REF!</definedName>
    <definedName name="wp1246145" localSheetId="1">'DI cases'!#REF!</definedName>
    <definedName name="wp1246147" localSheetId="1">'DI cases'!#REF!</definedName>
    <definedName name="wp1246149" localSheetId="1">'DI cases'!#REF!</definedName>
    <definedName name="wp1246151" localSheetId="1">'DI cases'!#REF!</definedName>
    <definedName name="wp1246153" localSheetId="1">'DI cases'!#REF!</definedName>
    <definedName name="wp1246155" localSheetId="1">'DI cases'!#REF!</definedName>
    <definedName name="wp1246157" localSheetId="1">'DI cases'!#REF!</definedName>
    <definedName name="wp1246159" localSheetId="1">'DI cases'!#REF!</definedName>
    <definedName name="wp1246161" localSheetId="1">'DI cases'!#REF!</definedName>
    <definedName name="wp1246163" localSheetId="1">'DI cases'!#REF!</definedName>
    <definedName name="wp1246165" localSheetId="1">'DI cases'!#REF!</definedName>
    <definedName name="wp1246167" localSheetId="1">'DI cases'!#REF!</definedName>
    <definedName name="wp1246169" localSheetId="1">'DI cases'!#REF!</definedName>
    <definedName name="wp1246171" localSheetId="1">'DI cases'!#REF!</definedName>
    <definedName name="wp1246173" localSheetId="1">'DI cases'!#REF!</definedName>
    <definedName name="wp1246175" localSheetId="1">'DI cases'!#REF!</definedName>
    <definedName name="wp1246177" localSheetId="1">'DI cases'!#REF!</definedName>
    <definedName name="wp1246179" localSheetId="1">'DI cases'!#REF!</definedName>
    <definedName name="wp1246181" localSheetId="1">'DI cases'!#REF!</definedName>
    <definedName name="wp1246183" localSheetId="1">'DI cases'!#REF!</definedName>
    <definedName name="wp1246185" localSheetId="1">'DI cases'!#REF!</definedName>
    <definedName name="wp1246187" localSheetId="1">'DI cases'!#REF!</definedName>
    <definedName name="wp1246189" localSheetId="1">'DI cases'!#REF!</definedName>
    <definedName name="wp1246191" localSheetId="1">'DI cases'!#REF!</definedName>
    <definedName name="wp1246193" localSheetId="1">'DI cases'!#REF!</definedName>
    <definedName name="wp1246195" localSheetId="1">'DI cases'!#REF!</definedName>
    <definedName name="wp1246197" localSheetId="1">'DI cases'!#REF!</definedName>
    <definedName name="wp1246199" localSheetId="1">'DI cases'!#REF!</definedName>
    <definedName name="wp1246201" localSheetId="1">'DI cases'!#REF!</definedName>
    <definedName name="wp1246203" localSheetId="1">'DI cases'!#REF!</definedName>
    <definedName name="wp1246205" localSheetId="1">'DI cases'!#REF!</definedName>
    <definedName name="wp1246207" localSheetId="1">'DI cases'!#REF!</definedName>
    <definedName name="wp1246209" localSheetId="1">'DI cases'!#REF!</definedName>
    <definedName name="wp1246211" localSheetId="1">'DI cases'!#REF!</definedName>
    <definedName name="wp1246213" localSheetId="1">'DI cases'!#REF!</definedName>
    <definedName name="wp1246215" localSheetId="1">'DI cases'!#REF!</definedName>
    <definedName name="wp1246217" localSheetId="1">'DI cases'!#REF!</definedName>
    <definedName name="wp1246219" localSheetId="1">'DI cases'!#REF!</definedName>
    <definedName name="wp1246221" localSheetId="1">'DI cases'!#REF!</definedName>
    <definedName name="wp1246223" localSheetId="1">'DI cases'!#REF!</definedName>
    <definedName name="wp1246225" localSheetId="1">'DI cases'!#REF!</definedName>
    <definedName name="wp1246227" localSheetId="1">'DI cases'!#REF!</definedName>
    <definedName name="wp1246229" localSheetId="1">'DI cases'!#REF!</definedName>
    <definedName name="wp1246231" localSheetId="1">'DI cases'!#REF!</definedName>
    <definedName name="wp1246233" localSheetId="1">'DI cases'!#REF!</definedName>
    <definedName name="wp1246235" localSheetId="1">'DI cases'!#REF!</definedName>
    <definedName name="wp1246237" localSheetId="1">'DI cases'!#REF!</definedName>
    <definedName name="wp1246239" localSheetId="1">'DI cases'!#REF!</definedName>
    <definedName name="wp1246241" localSheetId="1">'DI cases'!#REF!</definedName>
    <definedName name="wp1246243" localSheetId="1">'DI cases'!#REF!</definedName>
    <definedName name="wp1246245" localSheetId="1">'DI cases'!#REF!</definedName>
    <definedName name="wp1246247" localSheetId="1">'DI cases'!#REF!</definedName>
    <definedName name="wp1246249" localSheetId="1">'DI cases'!#REF!</definedName>
    <definedName name="wp1246251" localSheetId="1">'DI cases'!#REF!</definedName>
    <definedName name="wp1246253" localSheetId="1">'DI cases'!#REF!</definedName>
    <definedName name="wp1246255" localSheetId="1">'DI cases'!#REF!</definedName>
    <definedName name="wp1246257" localSheetId="1">'DI cases'!#REF!</definedName>
    <definedName name="wp1246259" localSheetId="1">'DI cases'!#REF!</definedName>
    <definedName name="wp1246261" localSheetId="1">'DI cases'!#REF!</definedName>
    <definedName name="wp1246263" localSheetId="1">'DI cases'!#REF!</definedName>
    <definedName name="wp1246265" localSheetId="1">'DI cases'!#REF!</definedName>
    <definedName name="wp1246267" localSheetId="1">'DI cases'!#REF!</definedName>
    <definedName name="wp1246269" localSheetId="1">'DI cases'!#REF!</definedName>
    <definedName name="wp1246271" localSheetId="1">'DI cases'!#REF!</definedName>
    <definedName name="wp1246273" localSheetId="1">'DI cases'!#REF!</definedName>
    <definedName name="wp1246275" localSheetId="1">'DI cases'!#REF!</definedName>
    <definedName name="wp1246277" localSheetId="1">'DI cases'!#REF!</definedName>
    <definedName name="wp1246279" localSheetId="1">'DI cases'!#REF!</definedName>
    <definedName name="wp1246281" localSheetId="1">'DI cases'!#REF!</definedName>
    <definedName name="wp1246283" localSheetId="1">'DI cases'!#REF!</definedName>
    <definedName name="wp1246285" localSheetId="1">'DI cases'!#REF!</definedName>
    <definedName name="wp1246287" localSheetId="1">'DI cases'!#REF!</definedName>
    <definedName name="wp1246289" localSheetId="1">'DI cases'!#REF!</definedName>
    <definedName name="wp1246291" localSheetId="1">'DI cases'!#REF!</definedName>
    <definedName name="wp1246293" localSheetId="1">'DI cases'!#REF!</definedName>
    <definedName name="wp1246295" localSheetId="1">'DI cases'!#REF!</definedName>
    <definedName name="wp1246297" localSheetId="1">'DI cases'!#REF!</definedName>
    <definedName name="wp1246299" localSheetId="1">'DI cases'!#REF!</definedName>
    <definedName name="wp1246301" localSheetId="1">'DI cases'!#REF!</definedName>
    <definedName name="wp1246303" localSheetId="1">'DI cases'!#REF!</definedName>
    <definedName name="wp1246305" localSheetId="1">'DI cases'!#REF!</definedName>
    <definedName name="wp1246307" localSheetId="1">'DI cases'!#REF!</definedName>
    <definedName name="wp1246309" localSheetId="1">'DI cases'!#REF!</definedName>
    <definedName name="wp1246311" localSheetId="1">'DI cases'!#REF!</definedName>
    <definedName name="wp1246313" localSheetId="1">'DI cases'!#REF!</definedName>
    <definedName name="wp1246315" localSheetId="1">'DI cases'!#REF!</definedName>
    <definedName name="wp1246317" localSheetId="1">'DI cases'!#REF!</definedName>
    <definedName name="wp1246319" localSheetId="1">'DI cases'!#REF!</definedName>
    <definedName name="wp1246321" localSheetId="1">'DI cases'!#REF!</definedName>
    <definedName name="wp1246323" localSheetId="1">'DI cases'!#REF!</definedName>
    <definedName name="wp1246325" localSheetId="1">'DI cases'!#REF!</definedName>
    <definedName name="wp1246327" localSheetId="1">'DI cases'!#REF!</definedName>
    <definedName name="wp1246329" localSheetId="1">'DI cases'!#REF!</definedName>
    <definedName name="wp1246331" localSheetId="1">'DI cases'!#REF!</definedName>
    <definedName name="wp1246333" localSheetId="1">'DI cases'!#REF!</definedName>
    <definedName name="wp1246335" localSheetId="1">'DI cases'!#REF!</definedName>
    <definedName name="wp1246337" localSheetId="1">'DI cases'!#REF!</definedName>
    <definedName name="wp1246339" localSheetId="1">'DI cases'!#REF!</definedName>
    <definedName name="wp1246341" localSheetId="1">'DI cases'!#REF!</definedName>
    <definedName name="wp1246343" localSheetId="1">'DI cases'!#REF!</definedName>
    <definedName name="wp1246345" localSheetId="1">'DI cases'!#REF!</definedName>
    <definedName name="wp1246347" localSheetId="1">'DI cases'!#REF!</definedName>
    <definedName name="wp1246349" localSheetId="1">'DI cases'!#REF!</definedName>
    <definedName name="wp1246351" localSheetId="1">'DI cases'!#REF!</definedName>
    <definedName name="wp1246353" localSheetId="1">'DI cases'!#REF!</definedName>
    <definedName name="wp1246355" localSheetId="1">'DI cases'!#REF!</definedName>
    <definedName name="wp1246357" localSheetId="1">'DI cases'!#REF!</definedName>
    <definedName name="wp1246359" localSheetId="1">'DI cases'!#REF!</definedName>
    <definedName name="wp1246361" localSheetId="1">'DI cases'!#REF!</definedName>
    <definedName name="wp1246363" localSheetId="1">'DI cases'!#REF!</definedName>
    <definedName name="wp1246365" localSheetId="1">'DI cases'!#REF!</definedName>
    <definedName name="wp1246367" localSheetId="1">'DI cases'!#REF!</definedName>
    <definedName name="wp1246369" localSheetId="1">'DI cases'!#REF!</definedName>
    <definedName name="wp1246371" localSheetId="1">'DI cases'!#REF!</definedName>
    <definedName name="wp1246373" localSheetId="1">'DI cases'!#REF!</definedName>
    <definedName name="wp1246375" localSheetId="1">'DI cases'!#REF!</definedName>
    <definedName name="wp1246377" localSheetId="1">'DI cases'!#REF!</definedName>
    <definedName name="wp1246379" localSheetId="1">'DI cases'!#REF!</definedName>
    <definedName name="wp1246381" localSheetId="1">'DI cases'!#REF!</definedName>
    <definedName name="wp1246383" localSheetId="1">'DI cases'!#REF!</definedName>
    <definedName name="wp1246385" localSheetId="1">'DI cases'!#REF!</definedName>
    <definedName name="wp1246387" localSheetId="1">'DI cases'!#REF!</definedName>
    <definedName name="wp1246389" localSheetId="1">'DI cases'!#REF!</definedName>
    <definedName name="wp1246391" localSheetId="1">'DI cases'!#REF!</definedName>
    <definedName name="wp1246393" localSheetId="1">'DI cases'!#REF!</definedName>
    <definedName name="wp1246395" localSheetId="1">'DI cases'!#REF!</definedName>
    <definedName name="wp1246397" localSheetId="1">'DI cases'!#REF!</definedName>
    <definedName name="wp1246399" localSheetId="1">'DI cases'!#REF!</definedName>
    <definedName name="wp1246401" localSheetId="1">'DI cases'!#REF!</definedName>
    <definedName name="wp1246403" localSheetId="1">'DI cases'!#REF!</definedName>
    <definedName name="wp1246405" localSheetId="1">'DI cases'!#REF!</definedName>
    <definedName name="wp1246407" localSheetId="1">'DI cases'!#REF!</definedName>
    <definedName name="wp1246409" localSheetId="1">'DI cases'!#REF!</definedName>
    <definedName name="wp1246411" localSheetId="1">'DI cases'!#REF!</definedName>
    <definedName name="wp1246413" localSheetId="1">'DI cases'!#REF!</definedName>
    <definedName name="wp1246415" localSheetId="1">'DI cases'!#REF!</definedName>
    <definedName name="wp1246417" localSheetId="1">'DI cases'!#REF!</definedName>
    <definedName name="wp1246419" localSheetId="1">'DI cases'!#REF!</definedName>
    <definedName name="wp1246421" localSheetId="1">'DI cases'!#REF!</definedName>
    <definedName name="wp1246423" localSheetId="1">'DI cases'!#REF!</definedName>
    <definedName name="wp1246425" localSheetId="1">'DI cases'!#REF!</definedName>
    <definedName name="wp1246427" localSheetId="1">'DI cases'!#REF!</definedName>
    <definedName name="wp1246429" localSheetId="1">'DI cases'!#REF!</definedName>
    <definedName name="wp1246431" localSheetId="1">'DI cases'!#REF!</definedName>
    <definedName name="wp1246433" localSheetId="1">'DI cases'!#REF!</definedName>
    <definedName name="wp1246435" localSheetId="1">'DI cases'!#REF!</definedName>
    <definedName name="wp1246437" localSheetId="1">'DI cases'!#REF!</definedName>
    <definedName name="wp1246439" localSheetId="1">'DI cases'!#REF!</definedName>
    <definedName name="wp1246441" localSheetId="1">'DI cases'!#REF!</definedName>
    <definedName name="wp1246443" localSheetId="1">'DI cases'!#REF!</definedName>
    <definedName name="wp1246445" localSheetId="1">'DI cases'!#REF!</definedName>
    <definedName name="wp1246447" localSheetId="1">'DI cases'!#REF!</definedName>
    <definedName name="wp1246449" localSheetId="1">'DI cases'!#REF!</definedName>
    <definedName name="wp1246451" localSheetId="1">'DI cases'!#REF!</definedName>
    <definedName name="wp1246453" localSheetId="1">'DI cases'!#REF!</definedName>
    <definedName name="wp1246455" localSheetId="1">'DI cases'!#REF!</definedName>
    <definedName name="wp1246457" localSheetId="1">'DI cases'!#REF!</definedName>
    <definedName name="wp1246459" localSheetId="1">'DI cases'!#REF!</definedName>
    <definedName name="wp1246461" localSheetId="1">'DI cases'!#REF!</definedName>
    <definedName name="wp1246463" localSheetId="1">'DI cases'!#REF!</definedName>
    <definedName name="wp1246465" localSheetId="1">'DI cases'!#REF!</definedName>
    <definedName name="wp1246467" localSheetId="1">'DI cases'!#REF!</definedName>
    <definedName name="wp1246469" localSheetId="1">'DI cases'!#REF!</definedName>
    <definedName name="wp1246471" localSheetId="1">'DI cases'!#REF!</definedName>
    <definedName name="wp1246473" localSheetId="1">'DI cases'!#REF!</definedName>
    <definedName name="wp1246475" localSheetId="1">'DI cases'!#REF!</definedName>
    <definedName name="wp1246477" localSheetId="1">'DI cases'!#REF!</definedName>
    <definedName name="wp1246479" localSheetId="1">'DI cases'!#REF!</definedName>
    <definedName name="wp1246481" localSheetId="1">'DI cases'!#REF!</definedName>
    <definedName name="wp1246483" localSheetId="1">'DI cases'!#REF!</definedName>
    <definedName name="wp1246485" localSheetId="1">'DI cases'!#REF!</definedName>
    <definedName name="wp1246487" localSheetId="1">'DI cases'!#REF!</definedName>
    <definedName name="wp1246489" localSheetId="1">'DI cases'!#REF!</definedName>
    <definedName name="wp1246491" localSheetId="1">'DI cases'!#REF!</definedName>
    <definedName name="wp1246493" localSheetId="1">'DI cases'!#REF!</definedName>
    <definedName name="wp1246495" localSheetId="1">'DI cases'!#REF!</definedName>
    <definedName name="wp1246497" localSheetId="1">'DI cases'!#REF!</definedName>
    <definedName name="wp1246499" localSheetId="1">'DI cases'!#REF!</definedName>
    <definedName name="wp1246501" localSheetId="1">'DI cases'!#REF!</definedName>
    <definedName name="wp1246503" localSheetId="1">'DI cases'!#REF!</definedName>
    <definedName name="wp1246505" localSheetId="1">'DI cases'!#REF!</definedName>
    <definedName name="wp1246507" localSheetId="1">'DI cases'!#REF!</definedName>
    <definedName name="wp1246509" localSheetId="1">'DI cases'!#REF!</definedName>
    <definedName name="wp1246511" localSheetId="1">'DI cases'!#REF!</definedName>
    <definedName name="wp1246513" localSheetId="1">'DI cases'!#REF!</definedName>
    <definedName name="wp1246515" localSheetId="1">'DI cases'!#REF!</definedName>
    <definedName name="wp1246517" localSheetId="1">'DI cases'!#REF!</definedName>
    <definedName name="wp1246519" localSheetId="1">'DI cases'!#REF!</definedName>
    <definedName name="wp1246521" localSheetId="1">'DI cases'!#REF!</definedName>
    <definedName name="wp1246523" localSheetId="1">'DI cases'!#REF!</definedName>
    <definedName name="wp1246525" localSheetId="1">'DI cases'!#REF!</definedName>
    <definedName name="wp1246527" localSheetId="1">'DI cases'!#REF!</definedName>
    <definedName name="wp1246529" localSheetId="1">'DI cases'!#REF!</definedName>
    <definedName name="wp1246531" localSheetId="1">'DI cases'!#REF!</definedName>
    <definedName name="wp1246533" localSheetId="1">'DI cases'!#REF!</definedName>
    <definedName name="wp1246535" localSheetId="1">'DI cases'!#REF!</definedName>
    <definedName name="wp1246537" localSheetId="1">'DI cases'!#REF!</definedName>
    <definedName name="wp1246539" localSheetId="1">'DI cases'!#REF!</definedName>
    <definedName name="wp1246541" localSheetId="1">'DI cases'!#REF!</definedName>
    <definedName name="wp1246543" localSheetId="1">'DI cases'!#REF!</definedName>
    <definedName name="wp1246545" localSheetId="1">'DI cases'!#REF!</definedName>
    <definedName name="wp1246547" localSheetId="1">'DI cases'!#REF!</definedName>
    <definedName name="wp1246549" localSheetId="1">'DI cases'!#REF!</definedName>
    <definedName name="wp1246551" localSheetId="1">'DI cases'!#REF!</definedName>
    <definedName name="wp1246553" localSheetId="1">'DI cases'!#REF!</definedName>
    <definedName name="wp1246555" localSheetId="1">'DI cases'!#REF!</definedName>
    <definedName name="wp1246557" localSheetId="1">'DI cases'!#REF!</definedName>
    <definedName name="wp1246559" localSheetId="1">'DI cases'!#REF!</definedName>
    <definedName name="wp1246561" localSheetId="1">'DI cases'!#REF!</definedName>
    <definedName name="wp1246563" localSheetId="1">'DI cases'!#REF!</definedName>
    <definedName name="wp1246565" localSheetId="1">'DI cases'!#REF!</definedName>
    <definedName name="wp1246567" localSheetId="1">'DI cases'!#REF!</definedName>
    <definedName name="wp1246569" localSheetId="1">'DI cases'!#REF!</definedName>
    <definedName name="wp1246571" localSheetId="1">'DI cases'!#REF!</definedName>
    <definedName name="wp1246573" localSheetId="1">'DI cases'!#REF!</definedName>
    <definedName name="wp1246575" localSheetId="1">'DI cases'!#REF!</definedName>
    <definedName name="wp1246577" localSheetId="1">'DI cases'!#REF!</definedName>
    <definedName name="wp1246579" localSheetId="1">'DI cases'!#REF!</definedName>
    <definedName name="wp1246581" localSheetId="1">'DI cases'!#REF!</definedName>
    <definedName name="wp1246583" localSheetId="1">'DI cases'!#REF!</definedName>
    <definedName name="wp1246585" localSheetId="1">'DI cases'!#REF!</definedName>
    <definedName name="wp1246587" localSheetId="1">'DI cases'!#REF!</definedName>
    <definedName name="wp1246589" localSheetId="1">'DI cases'!#REF!</definedName>
    <definedName name="wp1246591" localSheetId="1">'DI cases'!#REF!</definedName>
    <definedName name="wp1246593" localSheetId="1">'DI cases'!#REF!</definedName>
    <definedName name="wp1246595" localSheetId="1">'DI cases'!#REF!</definedName>
    <definedName name="wp1246597" localSheetId="1">'DI cases'!#REF!</definedName>
    <definedName name="wp1246599" localSheetId="1">'DI cases'!#REF!</definedName>
    <definedName name="wp1246601" localSheetId="1">'DI cases'!#REF!</definedName>
    <definedName name="wp1246603" localSheetId="1">'DI cases'!#REF!</definedName>
    <definedName name="wp1246605" localSheetId="1">'DI cases'!#REF!</definedName>
    <definedName name="wp1246607" localSheetId="1">'DI cases'!#REF!</definedName>
    <definedName name="wp1246609" localSheetId="1">'DI cases'!#REF!</definedName>
    <definedName name="wp1246611" localSheetId="1">'DI cases'!#REF!</definedName>
    <definedName name="wp1246613" localSheetId="1">'DI cases'!#REF!</definedName>
    <definedName name="wp1246615" localSheetId="1">'DI cases'!#REF!</definedName>
    <definedName name="wp1246617" localSheetId="1">'DI cases'!#REF!</definedName>
    <definedName name="wp1246619" localSheetId="1">'DI cases'!#REF!</definedName>
    <definedName name="wp1246621" localSheetId="1">'DI cases'!#REF!</definedName>
    <definedName name="wp1246623" localSheetId="1">'DI cases'!#REF!</definedName>
    <definedName name="wp1246625" localSheetId="1">'DI cases'!#REF!</definedName>
    <definedName name="wp1246627" localSheetId="1">'DI cases'!#REF!</definedName>
    <definedName name="wp1246629" localSheetId="1">'DI cases'!#REF!</definedName>
    <definedName name="wp1246631" localSheetId="1">'DI cases'!#REF!</definedName>
    <definedName name="wp1246633" localSheetId="1">'DI cases'!#REF!</definedName>
    <definedName name="wp1246635" localSheetId="1">'DI cases'!#REF!</definedName>
    <definedName name="wp1246637" localSheetId="1">'DI cases'!#REF!</definedName>
    <definedName name="wp1246639" localSheetId="1">'DI cases'!#REF!</definedName>
    <definedName name="wp1246641" localSheetId="1">'DI cases'!#REF!</definedName>
    <definedName name="wp1246643" localSheetId="1">'DI cases'!#REF!</definedName>
    <definedName name="wp1246645" localSheetId="1">'DI cases'!#REF!</definedName>
    <definedName name="wp1246647" localSheetId="1">'DI cases'!#REF!</definedName>
    <definedName name="wp1246649" localSheetId="1">'DI cases'!#REF!</definedName>
    <definedName name="wp1246651" localSheetId="1">'DI cases'!#REF!</definedName>
    <definedName name="wp1246653" localSheetId="1">'DI cases'!#REF!</definedName>
    <definedName name="wp1246655" localSheetId="1">'DI cases'!#REF!</definedName>
    <definedName name="wp1246657" localSheetId="1">'DI cases'!#REF!</definedName>
    <definedName name="wp1246659" localSheetId="1">'DI cases'!#REF!</definedName>
    <definedName name="wp1246661" localSheetId="1">'DI cases'!#REF!</definedName>
    <definedName name="wp1246663" localSheetId="1">'DI cases'!#REF!</definedName>
    <definedName name="wp1246665" localSheetId="1">'DI cases'!#REF!</definedName>
    <definedName name="wp1246667" localSheetId="1">'DI cases'!#REF!</definedName>
    <definedName name="wp1246669" localSheetId="1">'DI cases'!#REF!</definedName>
    <definedName name="wp1246671" localSheetId="1">'DI cases'!#REF!</definedName>
    <definedName name="wp1246673" localSheetId="1">'DI cases'!#REF!</definedName>
    <definedName name="wp1246675" localSheetId="1">'DI cases'!#REF!</definedName>
    <definedName name="wp1246677" localSheetId="1">'DI cases'!#REF!</definedName>
    <definedName name="wp1246679" localSheetId="1">'DI cases'!#REF!</definedName>
    <definedName name="wp1246681" localSheetId="1">'DI cases'!#REF!</definedName>
    <definedName name="wp1246683" localSheetId="1">'DI cases'!#REF!</definedName>
    <definedName name="wp1246685" localSheetId="1">'DI cases'!#REF!</definedName>
    <definedName name="wp1246687" localSheetId="1">'DI cases'!#REF!</definedName>
    <definedName name="wp1246689" localSheetId="1">'DI cases'!#REF!</definedName>
    <definedName name="wp1246691" localSheetId="1">'DI cases'!#REF!</definedName>
    <definedName name="wp1246693" localSheetId="1">'DI cases'!#REF!</definedName>
    <definedName name="wp1246695" localSheetId="1">'DI cases'!#REF!</definedName>
    <definedName name="wp1246697" localSheetId="1">'DI cases'!#REF!</definedName>
    <definedName name="wp1246699" localSheetId="1">'DI cases'!#REF!</definedName>
    <definedName name="wp1246701" localSheetId="1">'DI cases'!#REF!</definedName>
    <definedName name="wp1246703" localSheetId="1">'DI cases'!#REF!</definedName>
    <definedName name="wp1246705" localSheetId="1">'DI cases'!#REF!</definedName>
    <definedName name="wp1246707" localSheetId="1">'DI cases'!#REF!</definedName>
    <definedName name="wp1246709" localSheetId="1">'DI cases'!#REF!</definedName>
    <definedName name="wp1246711" localSheetId="1">'DI cases'!#REF!</definedName>
    <definedName name="wp1246713" localSheetId="1">'DI cases'!#REF!</definedName>
    <definedName name="wp1246715" localSheetId="1">'DI cases'!#REF!</definedName>
    <definedName name="wp1246717" localSheetId="1">'DI cases'!#REF!</definedName>
    <definedName name="wp1246719" localSheetId="1">'DI cases'!#REF!</definedName>
    <definedName name="wp1246721" localSheetId="1">'DI cases'!#REF!</definedName>
    <definedName name="wp1246723" localSheetId="1">'DI cases'!#REF!</definedName>
    <definedName name="wp1246725" localSheetId="1">'DI cases'!#REF!</definedName>
    <definedName name="wp1246727" localSheetId="1">'DI cases'!#REF!</definedName>
    <definedName name="wp1246729" localSheetId="1">'DI cases'!#REF!</definedName>
    <definedName name="wp1246731" localSheetId="1">'DI cases'!#REF!</definedName>
    <definedName name="wp1246733" localSheetId="1">'DI cases'!#REF!</definedName>
    <definedName name="wp1246735" localSheetId="1">'DI cases'!#REF!</definedName>
    <definedName name="wp1246737" localSheetId="1">'DI cases'!#REF!</definedName>
    <definedName name="wp1246739" localSheetId="1">'DI cases'!#REF!</definedName>
    <definedName name="wp1246741" localSheetId="1">'DI cases'!#REF!</definedName>
    <definedName name="wp1246743" localSheetId="1">'DI cases'!#REF!</definedName>
    <definedName name="wp1246745" localSheetId="1">'DI cases'!#REF!</definedName>
    <definedName name="wp1246747" localSheetId="1">'DI cases'!#REF!</definedName>
    <definedName name="wp1246749" localSheetId="1">'DI cases'!#REF!</definedName>
    <definedName name="wp1246751" localSheetId="1">'DI cases'!#REF!</definedName>
    <definedName name="wp1246753" localSheetId="1">'DI cases'!#REF!</definedName>
    <definedName name="wp1246755" localSheetId="1">'DI cases'!#REF!</definedName>
  </definedNames>
  <calcPr calcId="171027"/>
</workbook>
</file>

<file path=xl/calcChain.xml><?xml version="1.0" encoding="utf-8"?>
<calcChain xmlns="http://schemas.openxmlformats.org/spreadsheetml/2006/main">
  <c r="N112" i="8" l="1"/>
  <c r="O112" i="8"/>
  <c r="P112" i="8"/>
  <c r="Q112" i="8"/>
  <c r="R112" i="8"/>
  <c r="S112" i="8"/>
  <c r="T112" i="8"/>
  <c r="U112" i="8"/>
  <c r="V112" i="8"/>
  <c r="W112" i="8"/>
  <c r="N113" i="8"/>
  <c r="O113" i="8"/>
  <c r="P113" i="8"/>
  <c r="Q113" i="8"/>
  <c r="R113" i="8"/>
  <c r="S113" i="8"/>
  <c r="T113" i="8"/>
  <c r="U113" i="8"/>
  <c r="V113" i="8"/>
  <c r="W113" i="8"/>
  <c r="N114" i="8"/>
  <c r="O114" i="8"/>
  <c r="P114" i="8"/>
  <c r="Q114" i="8"/>
  <c r="R114" i="8"/>
  <c r="S114" i="8"/>
  <c r="T114" i="8"/>
  <c r="U114" i="8"/>
  <c r="V114" i="8"/>
  <c r="W114" i="8"/>
  <c r="N115" i="8"/>
  <c r="O115" i="8"/>
  <c r="P115" i="8"/>
  <c r="Q115" i="8"/>
  <c r="R115" i="8"/>
  <c r="S115" i="8"/>
  <c r="T115" i="8"/>
  <c r="U115" i="8"/>
  <c r="V115" i="8"/>
  <c r="W115" i="8"/>
  <c r="N116" i="8"/>
  <c r="O116" i="8"/>
  <c r="P116" i="8"/>
  <c r="Q116" i="8"/>
  <c r="R116" i="8"/>
  <c r="S116" i="8"/>
  <c r="T116" i="8"/>
  <c r="U116" i="8"/>
  <c r="V116" i="8"/>
  <c r="W116" i="8"/>
  <c r="N117" i="8"/>
  <c r="O117" i="8"/>
  <c r="P117" i="8"/>
  <c r="Q117" i="8"/>
  <c r="R117" i="8"/>
  <c r="S117" i="8"/>
  <c r="T117" i="8"/>
  <c r="U117" i="8"/>
  <c r="V117" i="8"/>
  <c r="W117" i="8"/>
  <c r="N118" i="8"/>
  <c r="O118" i="8"/>
  <c r="P118" i="8"/>
  <c r="Q118" i="8"/>
  <c r="R118" i="8"/>
  <c r="S118" i="8"/>
  <c r="T118" i="8"/>
  <c r="U118" i="8"/>
  <c r="V118" i="8"/>
  <c r="W118" i="8"/>
  <c r="N119" i="8"/>
  <c r="O119" i="8"/>
  <c r="P119" i="8"/>
  <c r="Q119" i="8"/>
  <c r="R119" i="8"/>
  <c r="S119" i="8"/>
  <c r="T119" i="8"/>
  <c r="U119" i="8"/>
  <c r="V119" i="8"/>
  <c r="W119" i="8"/>
  <c r="N120" i="8"/>
  <c r="O120" i="8"/>
  <c r="P120" i="8"/>
  <c r="Q120" i="8"/>
  <c r="R120" i="8"/>
  <c r="S120" i="8"/>
  <c r="T120" i="8"/>
  <c r="U120" i="8"/>
  <c r="V120" i="8"/>
  <c r="W120" i="8"/>
  <c r="N121" i="8"/>
  <c r="O121" i="8"/>
  <c r="P121" i="8"/>
  <c r="Q121" i="8"/>
  <c r="R121" i="8"/>
  <c r="S121" i="8"/>
  <c r="T121" i="8"/>
  <c r="U121" i="8"/>
  <c r="V121" i="8"/>
  <c r="W121" i="8"/>
  <c r="N122" i="8"/>
  <c r="O122" i="8"/>
  <c r="P122" i="8"/>
  <c r="Q122" i="8"/>
  <c r="R122" i="8"/>
  <c r="S122" i="8"/>
  <c r="T122" i="8"/>
  <c r="U122" i="8"/>
  <c r="V122" i="8"/>
  <c r="W122" i="8"/>
  <c r="N123" i="8"/>
  <c r="O123" i="8"/>
  <c r="P123" i="8"/>
  <c r="Q123" i="8"/>
  <c r="R123" i="8"/>
  <c r="S123" i="8"/>
  <c r="T123" i="8"/>
  <c r="U123" i="8"/>
  <c r="V123" i="8"/>
  <c r="W123" i="8"/>
  <c r="N124" i="8"/>
  <c r="O124" i="8"/>
  <c r="P124" i="8"/>
  <c r="Q124" i="8"/>
  <c r="R124" i="8"/>
  <c r="S124" i="8"/>
  <c r="T124" i="8"/>
  <c r="U124" i="8"/>
  <c r="V124" i="8"/>
  <c r="W124" i="8"/>
  <c r="N125" i="8"/>
  <c r="O125" i="8"/>
  <c r="P125" i="8"/>
  <c r="Q125" i="8"/>
  <c r="R125" i="8"/>
  <c r="S125" i="8"/>
  <c r="T125" i="8"/>
  <c r="U125" i="8"/>
  <c r="V125" i="8"/>
  <c r="W125" i="8"/>
  <c r="N126" i="8"/>
  <c r="O126" i="8"/>
  <c r="P126" i="8"/>
  <c r="Q126" i="8"/>
  <c r="R126" i="8"/>
  <c r="S126" i="8"/>
  <c r="T126" i="8"/>
  <c r="U126" i="8"/>
  <c r="V126" i="8"/>
  <c r="W126" i="8"/>
  <c r="N127" i="8"/>
  <c r="O127" i="8"/>
  <c r="P127" i="8"/>
  <c r="Q127" i="8"/>
  <c r="R127" i="8"/>
  <c r="S127" i="8"/>
  <c r="T127" i="8"/>
  <c r="U127" i="8"/>
  <c r="V127" i="8"/>
  <c r="W127" i="8"/>
  <c r="N128" i="8"/>
  <c r="O128" i="8"/>
  <c r="P128" i="8"/>
  <c r="Q128" i="8"/>
  <c r="R128" i="8"/>
  <c r="S128" i="8"/>
  <c r="T128" i="8"/>
  <c r="U128" i="8"/>
  <c r="V128" i="8"/>
  <c r="W128" i="8"/>
  <c r="N129" i="8"/>
  <c r="O129" i="8"/>
  <c r="P129" i="8"/>
  <c r="Q129" i="8"/>
  <c r="R129" i="8"/>
  <c r="S129" i="8"/>
  <c r="T129" i="8"/>
  <c r="U129" i="8"/>
  <c r="V129" i="8"/>
  <c r="W129" i="8"/>
  <c r="N130" i="8"/>
  <c r="O130" i="8"/>
  <c r="P130" i="8"/>
  <c r="Q130" i="8"/>
  <c r="R130" i="8"/>
  <c r="S130" i="8"/>
  <c r="T130" i="8"/>
  <c r="U130" i="8"/>
  <c r="V130" i="8"/>
  <c r="W130" i="8"/>
  <c r="N131" i="8"/>
  <c r="O131" i="8"/>
  <c r="P131" i="8"/>
  <c r="Q131" i="8"/>
  <c r="R131" i="8"/>
  <c r="S131" i="8"/>
  <c r="T131" i="8"/>
  <c r="U131" i="8"/>
  <c r="V131" i="8"/>
  <c r="W131" i="8"/>
  <c r="N132" i="8"/>
  <c r="O132" i="8"/>
  <c r="P132" i="8"/>
  <c r="Q132" i="8"/>
  <c r="R132" i="8"/>
  <c r="S132" i="8"/>
  <c r="T132" i="8"/>
  <c r="U132" i="8"/>
  <c r="V132" i="8"/>
  <c r="W132" i="8"/>
  <c r="N133" i="8"/>
  <c r="O133" i="8"/>
  <c r="P133" i="8"/>
  <c r="Q133" i="8"/>
  <c r="R133" i="8"/>
  <c r="S133" i="8"/>
  <c r="T133" i="8"/>
  <c r="U133" i="8"/>
  <c r="V133" i="8"/>
  <c r="W133" i="8"/>
  <c r="N134" i="8"/>
  <c r="O134" i="8"/>
  <c r="P134" i="8"/>
  <c r="Q134" i="8"/>
  <c r="R134" i="8"/>
  <c r="S134" i="8"/>
  <c r="T134" i="8"/>
  <c r="U134" i="8"/>
  <c r="V134" i="8"/>
  <c r="W134" i="8"/>
  <c r="N135" i="8"/>
  <c r="O135" i="8"/>
  <c r="P135" i="8"/>
  <c r="Q135" i="8"/>
  <c r="R135" i="8"/>
  <c r="S135" i="8"/>
  <c r="T135" i="8"/>
  <c r="U135" i="8"/>
  <c r="V135" i="8"/>
  <c r="W135" i="8"/>
  <c r="N136" i="8"/>
  <c r="O136" i="8"/>
  <c r="P136" i="8"/>
  <c r="Q136" i="8"/>
  <c r="R136" i="8"/>
  <c r="S136" i="8"/>
  <c r="T136" i="8"/>
  <c r="U136" i="8"/>
  <c r="V136" i="8"/>
  <c r="W136" i="8"/>
  <c r="N137" i="8"/>
  <c r="O137" i="8"/>
  <c r="P137" i="8"/>
  <c r="Q137" i="8"/>
  <c r="R137" i="8"/>
  <c r="S137" i="8"/>
  <c r="T137" i="8"/>
  <c r="U137" i="8"/>
  <c r="V137" i="8"/>
  <c r="W137" i="8"/>
  <c r="N138" i="8"/>
  <c r="O138" i="8"/>
  <c r="P138" i="8"/>
  <c r="Q138" i="8"/>
  <c r="R138" i="8"/>
  <c r="S138" i="8"/>
  <c r="T138" i="8"/>
  <c r="U138" i="8"/>
  <c r="V138" i="8"/>
  <c r="W138" i="8"/>
  <c r="N139" i="8"/>
  <c r="O139" i="8"/>
  <c r="P139" i="8"/>
  <c r="Q139" i="8"/>
  <c r="R139" i="8"/>
  <c r="S139" i="8"/>
  <c r="T139" i="8"/>
  <c r="U139" i="8"/>
  <c r="V139" i="8"/>
  <c r="W139" i="8"/>
  <c r="N140" i="8"/>
  <c r="O140" i="8"/>
  <c r="P140" i="8"/>
  <c r="Q140" i="8"/>
  <c r="R140" i="8"/>
  <c r="S140" i="8"/>
  <c r="T140" i="8"/>
  <c r="U140" i="8"/>
  <c r="V140" i="8"/>
  <c r="W140" i="8"/>
  <c r="N141" i="8"/>
  <c r="O141" i="8"/>
  <c r="P141" i="8"/>
  <c r="Q141" i="8"/>
  <c r="R141" i="8"/>
  <c r="S141" i="8"/>
  <c r="T141" i="8"/>
  <c r="U141" i="8"/>
  <c r="V141" i="8"/>
  <c r="W141" i="8"/>
  <c r="N142" i="8"/>
  <c r="O142" i="8"/>
  <c r="P142" i="8"/>
  <c r="Q142" i="8"/>
  <c r="R142" i="8"/>
  <c r="S142" i="8"/>
  <c r="T142" i="8"/>
  <c r="U142" i="8"/>
  <c r="V142" i="8"/>
  <c r="W142" i="8"/>
  <c r="N143" i="8"/>
  <c r="O143" i="8"/>
  <c r="P143" i="8"/>
  <c r="Q143" i="8"/>
  <c r="R143" i="8"/>
  <c r="S143" i="8"/>
  <c r="T143" i="8"/>
  <c r="U143" i="8"/>
  <c r="V143" i="8"/>
  <c r="W143" i="8"/>
  <c r="N144" i="8"/>
  <c r="O144" i="8"/>
  <c r="P144" i="8"/>
  <c r="Q144" i="8"/>
  <c r="R144" i="8"/>
  <c r="S144" i="8"/>
  <c r="T144" i="8"/>
  <c r="U144" i="8"/>
  <c r="V144" i="8"/>
  <c r="W144" i="8"/>
  <c r="N145" i="8"/>
  <c r="O145" i="8"/>
  <c r="P145" i="8"/>
  <c r="Q145" i="8"/>
  <c r="R145" i="8"/>
  <c r="S145" i="8"/>
  <c r="T145" i="8"/>
  <c r="U145" i="8"/>
  <c r="V145" i="8"/>
  <c r="W145" i="8"/>
  <c r="X145" i="8"/>
  <c r="N146" i="8"/>
  <c r="O146" i="8"/>
  <c r="P146" i="8"/>
  <c r="Q146" i="8"/>
  <c r="R146" i="8"/>
  <c r="S146" i="8"/>
  <c r="T146" i="8"/>
  <c r="U146" i="8"/>
  <c r="V146" i="8"/>
  <c r="W146" i="8"/>
  <c r="X146" i="8"/>
  <c r="N147" i="8"/>
  <c r="O147" i="8"/>
  <c r="P147" i="8"/>
  <c r="Q147" i="8"/>
  <c r="R147" i="8"/>
  <c r="S147" i="8"/>
  <c r="T147" i="8"/>
  <c r="U147" i="8"/>
  <c r="V147" i="8"/>
  <c r="W147" i="8"/>
  <c r="X147" i="8"/>
  <c r="N148" i="8"/>
  <c r="O148" i="8"/>
  <c r="P148" i="8"/>
  <c r="Q148" i="8"/>
  <c r="R148" i="8"/>
  <c r="S148" i="8"/>
  <c r="T148" i="8"/>
  <c r="U148" i="8"/>
  <c r="V148" i="8"/>
  <c r="W148" i="8"/>
  <c r="X148" i="8"/>
  <c r="N149" i="8"/>
  <c r="O149" i="8"/>
  <c r="P149" i="8"/>
  <c r="Q149" i="8"/>
  <c r="R149" i="8"/>
  <c r="S149" i="8"/>
  <c r="T149" i="8"/>
  <c r="U149" i="8"/>
  <c r="V149" i="8"/>
  <c r="W149" i="8"/>
  <c r="X149" i="8"/>
  <c r="N150" i="8"/>
  <c r="O150" i="8"/>
  <c r="P150" i="8"/>
  <c r="Q150" i="8"/>
  <c r="R150" i="8"/>
  <c r="S150" i="8"/>
  <c r="T150" i="8"/>
  <c r="U150" i="8"/>
  <c r="V150" i="8"/>
  <c r="W150" i="8"/>
  <c r="X150" i="8"/>
  <c r="N151" i="8"/>
  <c r="O151" i="8"/>
  <c r="P151" i="8"/>
  <c r="Q151" i="8"/>
  <c r="R151" i="8"/>
  <c r="S151" i="8"/>
  <c r="T151" i="8"/>
  <c r="U151" i="8"/>
  <c r="V151" i="8"/>
  <c r="W151" i="8"/>
  <c r="X151" i="8"/>
  <c r="N152" i="8"/>
  <c r="O152" i="8"/>
  <c r="P152" i="8"/>
  <c r="Q152" i="8"/>
  <c r="R152" i="8"/>
  <c r="S152" i="8"/>
  <c r="T152" i="8"/>
  <c r="U152" i="8"/>
  <c r="V152" i="8"/>
  <c r="W152" i="8"/>
  <c r="X152" i="8"/>
  <c r="N153" i="8"/>
  <c r="O153" i="8"/>
  <c r="P153" i="8"/>
  <c r="Q153" i="8"/>
  <c r="R153" i="8"/>
  <c r="S153" i="8"/>
  <c r="T153" i="8"/>
  <c r="U153" i="8"/>
  <c r="V153" i="8"/>
  <c r="W153" i="8"/>
  <c r="X153" i="8"/>
  <c r="N154" i="8"/>
  <c r="O154" i="8"/>
  <c r="P154" i="8"/>
  <c r="Q154" i="8"/>
  <c r="R154" i="8"/>
  <c r="S154" i="8"/>
  <c r="T154" i="8"/>
  <c r="U154" i="8"/>
  <c r="V154" i="8"/>
  <c r="W154" i="8"/>
  <c r="X154" i="8"/>
  <c r="N155" i="8"/>
  <c r="O155" i="8"/>
  <c r="P155" i="8"/>
  <c r="Q155" i="8"/>
  <c r="R155" i="8"/>
  <c r="S155" i="8"/>
  <c r="T155" i="8"/>
  <c r="U155" i="8"/>
  <c r="V155" i="8"/>
  <c r="W155" i="8"/>
  <c r="X155" i="8"/>
  <c r="N156" i="8"/>
  <c r="O156" i="8"/>
  <c r="P156" i="8"/>
  <c r="Q156" i="8"/>
  <c r="R156" i="8"/>
  <c r="S156" i="8"/>
  <c r="T156" i="8"/>
  <c r="U156" i="8"/>
  <c r="V156" i="8"/>
  <c r="W156" i="8"/>
  <c r="X156" i="8"/>
  <c r="N157" i="8"/>
  <c r="O157" i="8"/>
  <c r="P157" i="8"/>
  <c r="Q157" i="8"/>
  <c r="R157" i="8"/>
  <c r="S157" i="8"/>
  <c r="T157" i="8"/>
  <c r="U157" i="8"/>
  <c r="V157" i="8"/>
  <c r="W157" i="8"/>
  <c r="X157" i="8"/>
  <c r="N63" i="8"/>
  <c r="O63" i="8"/>
  <c r="P63" i="8"/>
  <c r="Q63" i="8"/>
  <c r="R63" i="8"/>
  <c r="S63" i="8"/>
  <c r="T63" i="8"/>
  <c r="U63" i="8"/>
  <c r="V63" i="8"/>
  <c r="W63" i="8"/>
  <c r="N64" i="8"/>
  <c r="O64" i="8"/>
  <c r="P64" i="8"/>
  <c r="Q64" i="8"/>
  <c r="R64" i="8"/>
  <c r="S64" i="8"/>
  <c r="T64" i="8"/>
  <c r="U64" i="8"/>
  <c r="V64" i="8"/>
  <c r="W64" i="8"/>
  <c r="N65" i="8"/>
  <c r="O65" i="8"/>
  <c r="P65" i="8"/>
  <c r="Q65" i="8"/>
  <c r="R65" i="8"/>
  <c r="S65" i="8"/>
  <c r="T65" i="8"/>
  <c r="U65" i="8"/>
  <c r="V65" i="8"/>
  <c r="W65" i="8"/>
  <c r="N66" i="8"/>
  <c r="O66" i="8"/>
  <c r="P66" i="8"/>
  <c r="Q66" i="8"/>
  <c r="R66" i="8"/>
  <c r="S66" i="8"/>
  <c r="T66" i="8"/>
  <c r="U66" i="8"/>
  <c r="V66" i="8"/>
  <c r="W66" i="8"/>
  <c r="N67" i="8"/>
  <c r="O67" i="8"/>
  <c r="P67" i="8"/>
  <c r="Q67" i="8"/>
  <c r="R67" i="8"/>
  <c r="S67" i="8"/>
  <c r="T67" i="8"/>
  <c r="U67" i="8"/>
  <c r="V67" i="8"/>
  <c r="W67" i="8"/>
  <c r="N68" i="8"/>
  <c r="O68" i="8"/>
  <c r="P68" i="8"/>
  <c r="Q68" i="8"/>
  <c r="R68" i="8"/>
  <c r="S68" i="8"/>
  <c r="T68" i="8"/>
  <c r="U68" i="8"/>
  <c r="V68" i="8"/>
  <c r="W68" i="8"/>
  <c r="N69" i="8"/>
  <c r="O69" i="8"/>
  <c r="P69" i="8"/>
  <c r="Q69" i="8"/>
  <c r="R69" i="8"/>
  <c r="S69" i="8"/>
  <c r="T69" i="8"/>
  <c r="U69" i="8"/>
  <c r="V69" i="8"/>
  <c r="W69" i="8"/>
  <c r="N70" i="8"/>
  <c r="O70" i="8"/>
  <c r="P70" i="8"/>
  <c r="Q70" i="8"/>
  <c r="R70" i="8"/>
  <c r="S70" i="8"/>
  <c r="T70" i="8"/>
  <c r="U70" i="8"/>
  <c r="V70" i="8"/>
  <c r="W70" i="8"/>
  <c r="N71" i="8"/>
  <c r="O71" i="8"/>
  <c r="P71" i="8"/>
  <c r="Q71" i="8"/>
  <c r="R71" i="8"/>
  <c r="S71" i="8"/>
  <c r="T71" i="8"/>
  <c r="U71" i="8"/>
  <c r="V71" i="8"/>
  <c r="W71" i="8"/>
  <c r="N72" i="8"/>
  <c r="O72" i="8"/>
  <c r="P72" i="8"/>
  <c r="Q72" i="8"/>
  <c r="R72" i="8"/>
  <c r="S72" i="8"/>
  <c r="T72" i="8"/>
  <c r="U72" i="8"/>
  <c r="V72" i="8"/>
  <c r="W72" i="8"/>
  <c r="N73" i="8"/>
  <c r="O73" i="8"/>
  <c r="P73" i="8"/>
  <c r="Q73" i="8"/>
  <c r="R73" i="8"/>
  <c r="S73" i="8"/>
  <c r="T73" i="8"/>
  <c r="U73" i="8"/>
  <c r="V73" i="8"/>
  <c r="W73" i="8"/>
  <c r="N74" i="8"/>
  <c r="O74" i="8"/>
  <c r="P74" i="8"/>
  <c r="Q74" i="8"/>
  <c r="R74" i="8"/>
  <c r="S74" i="8"/>
  <c r="T74" i="8"/>
  <c r="U74" i="8"/>
  <c r="V74" i="8"/>
  <c r="W74" i="8"/>
  <c r="N75" i="8"/>
  <c r="O75" i="8"/>
  <c r="P75" i="8"/>
  <c r="Q75" i="8"/>
  <c r="R75" i="8"/>
  <c r="S75" i="8"/>
  <c r="T75" i="8"/>
  <c r="U75" i="8"/>
  <c r="V75" i="8"/>
  <c r="W75" i="8"/>
  <c r="N76" i="8"/>
  <c r="O76" i="8"/>
  <c r="P76" i="8"/>
  <c r="Q76" i="8"/>
  <c r="R76" i="8"/>
  <c r="S76" i="8"/>
  <c r="T76" i="8"/>
  <c r="U76" i="8"/>
  <c r="V76" i="8"/>
  <c r="W76" i="8"/>
  <c r="N77" i="8"/>
  <c r="O77" i="8"/>
  <c r="P77" i="8"/>
  <c r="Q77" i="8"/>
  <c r="R77" i="8"/>
  <c r="S77" i="8"/>
  <c r="T77" i="8"/>
  <c r="U77" i="8"/>
  <c r="V77" i="8"/>
  <c r="W77" i="8"/>
  <c r="N78" i="8"/>
  <c r="O78" i="8"/>
  <c r="P78" i="8"/>
  <c r="Q78" i="8"/>
  <c r="R78" i="8"/>
  <c r="S78" i="8"/>
  <c r="T78" i="8"/>
  <c r="U78" i="8"/>
  <c r="V78" i="8"/>
  <c r="W78" i="8"/>
  <c r="N79" i="8"/>
  <c r="O79" i="8"/>
  <c r="P79" i="8"/>
  <c r="Q79" i="8"/>
  <c r="R79" i="8"/>
  <c r="S79" i="8"/>
  <c r="T79" i="8"/>
  <c r="U79" i="8"/>
  <c r="V79" i="8"/>
  <c r="W79" i="8"/>
  <c r="N80" i="8"/>
  <c r="O80" i="8"/>
  <c r="P80" i="8"/>
  <c r="Q80" i="8"/>
  <c r="R80" i="8"/>
  <c r="S80" i="8"/>
  <c r="T80" i="8"/>
  <c r="U80" i="8"/>
  <c r="V80" i="8"/>
  <c r="W80" i="8"/>
  <c r="N81" i="8"/>
  <c r="O81" i="8"/>
  <c r="P81" i="8"/>
  <c r="Q81" i="8"/>
  <c r="R81" i="8"/>
  <c r="S81" i="8"/>
  <c r="T81" i="8"/>
  <c r="U81" i="8"/>
  <c r="V81" i="8"/>
  <c r="W81" i="8"/>
  <c r="N82" i="8"/>
  <c r="O82" i="8"/>
  <c r="P82" i="8"/>
  <c r="Q82" i="8"/>
  <c r="R82" i="8"/>
  <c r="S82" i="8"/>
  <c r="T82" i="8"/>
  <c r="U82" i="8"/>
  <c r="V82" i="8"/>
  <c r="W82" i="8"/>
  <c r="N83" i="8"/>
  <c r="O83" i="8"/>
  <c r="P83" i="8"/>
  <c r="Q83" i="8"/>
  <c r="R83" i="8"/>
  <c r="S83" i="8"/>
  <c r="T83" i="8"/>
  <c r="U83" i="8"/>
  <c r="V83" i="8"/>
  <c r="W83" i="8"/>
  <c r="N84" i="8"/>
  <c r="O84" i="8"/>
  <c r="P84" i="8"/>
  <c r="Q84" i="8"/>
  <c r="R84" i="8"/>
  <c r="S84" i="8"/>
  <c r="T84" i="8"/>
  <c r="U84" i="8"/>
  <c r="V84" i="8"/>
  <c r="W84" i="8"/>
  <c r="N85" i="8"/>
  <c r="O85" i="8"/>
  <c r="P85" i="8"/>
  <c r="Q85" i="8"/>
  <c r="R85" i="8"/>
  <c r="S85" i="8"/>
  <c r="T85" i="8"/>
  <c r="U85" i="8"/>
  <c r="V85" i="8"/>
  <c r="W85" i="8"/>
  <c r="N86" i="8"/>
  <c r="O86" i="8"/>
  <c r="P86" i="8"/>
  <c r="Q86" i="8"/>
  <c r="R86" i="8"/>
  <c r="S86" i="8"/>
  <c r="T86" i="8"/>
  <c r="U86" i="8"/>
  <c r="V86" i="8"/>
  <c r="W86" i="8"/>
  <c r="N87" i="8"/>
  <c r="O87" i="8"/>
  <c r="P87" i="8"/>
  <c r="Q87" i="8"/>
  <c r="R87" i="8"/>
  <c r="S87" i="8"/>
  <c r="T87" i="8"/>
  <c r="U87" i="8"/>
  <c r="V87" i="8"/>
  <c r="W87" i="8"/>
  <c r="N88" i="8"/>
  <c r="O88" i="8"/>
  <c r="P88" i="8"/>
  <c r="Q88" i="8"/>
  <c r="R88" i="8"/>
  <c r="S88" i="8"/>
  <c r="T88" i="8"/>
  <c r="U88" i="8"/>
  <c r="V88" i="8"/>
  <c r="W88" i="8"/>
  <c r="N89" i="8"/>
  <c r="O89" i="8"/>
  <c r="P89" i="8"/>
  <c r="Q89" i="8"/>
  <c r="R89" i="8"/>
  <c r="S89" i="8"/>
  <c r="T89" i="8"/>
  <c r="U89" i="8"/>
  <c r="V89" i="8"/>
  <c r="W89" i="8"/>
  <c r="N90" i="8"/>
  <c r="O90" i="8"/>
  <c r="P90" i="8"/>
  <c r="Q90" i="8"/>
  <c r="R90" i="8"/>
  <c r="S90" i="8"/>
  <c r="T90" i="8"/>
  <c r="U90" i="8"/>
  <c r="V90" i="8"/>
  <c r="W90" i="8"/>
  <c r="N91" i="8"/>
  <c r="O91" i="8"/>
  <c r="P91" i="8"/>
  <c r="Q91" i="8"/>
  <c r="R91" i="8"/>
  <c r="S91" i="8"/>
  <c r="T91" i="8"/>
  <c r="U91" i="8"/>
  <c r="V91" i="8"/>
  <c r="W91" i="8"/>
  <c r="N92" i="8"/>
  <c r="O92" i="8"/>
  <c r="P92" i="8"/>
  <c r="Q92" i="8"/>
  <c r="R92" i="8"/>
  <c r="S92" i="8"/>
  <c r="T92" i="8"/>
  <c r="U92" i="8"/>
  <c r="V92" i="8"/>
  <c r="W92" i="8"/>
  <c r="N93" i="8"/>
  <c r="O93" i="8"/>
  <c r="P93" i="8"/>
  <c r="Q93" i="8"/>
  <c r="R93" i="8"/>
  <c r="S93" i="8"/>
  <c r="T93" i="8"/>
  <c r="U93" i="8"/>
  <c r="V93" i="8"/>
  <c r="W93" i="8"/>
  <c r="N94" i="8"/>
  <c r="O94" i="8"/>
  <c r="P94" i="8"/>
  <c r="Q94" i="8"/>
  <c r="R94" i="8"/>
  <c r="S94" i="8"/>
  <c r="T94" i="8"/>
  <c r="U94" i="8"/>
  <c r="V94" i="8"/>
  <c r="W94" i="8"/>
  <c r="N95" i="8"/>
  <c r="O95" i="8"/>
  <c r="P95" i="8"/>
  <c r="Q95" i="8"/>
  <c r="R95" i="8"/>
  <c r="S95" i="8"/>
  <c r="T95" i="8"/>
  <c r="U95" i="8"/>
  <c r="V95" i="8"/>
  <c r="W95" i="8"/>
  <c r="N96" i="8"/>
  <c r="O96" i="8"/>
  <c r="P96" i="8"/>
  <c r="Q96" i="8"/>
  <c r="R96" i="8"/>
  <c r="S96" i="8"/>
  <c r="T96" i="8"/>
  <c r="U96" i="8"/>
  <c r="V96" i="8"/>
  <c r="W96" i="8"/>
  <c r="X96" i="8"/>
  <c r="N97" i="8"/>
  <c r="O97" i="8"/>
  <c r="P97" i="8"/>
  <c r="Q97" i="8"/>
  <c r="R97" i="8"/>
  <c r="S97" i="8"/>
  <c r="T97" i="8"/>
  <c r="U97" i="8"/>
  <c r="V97" i="8"/>
  <c r="W97" i="8"/>
  <c r="X97" i="8"/>
  <c r="N98" i="8"/>
  <c r="O98" i="8"/>
  <c r="P98" i="8"/>
  <c r="Q98" i="8"/>
  <c r="R98" i="8"/>
  <c r="S98" i="8"/>
  <c r="T98" i="8"/>
  <c r="U98" i="8"/>
  <c r="V98" i="8"/>
  <c r="W98" i="8"/>
  <c r="X98" i="8"/>
  <c r="N99" i="8"/>
  <c r="O99" i="8"/>
  <c r="P99" i="8"/>
  <c r="Q99" i="8"/>
  <c r="R99" i="8"/>
  <c r="S99" i="8"/>
  <c r="T99" i="8"/>
  <c r="U99" i="8"/>
  <c r="V99" i="8"/>
  <c r="W99" i="8"/>
  <c r="X99" i="8"/>
  <c r="N100" i="8"/>
  <c r="O100" i="8"/>
  <c r="P100" i="8"/>
  <c r="Q100" i="8"/>
  <c r="R100" i="8"/>
  <c r="S100" i="8"/>
  <c r="T100" i="8"/>
  <c r="U100" i="8"/>
  <c r="V100" i="8"/>
  <c r="W100" i="8"/>
  <c r="X100" i="8"/>
  <c r="N101" i="8"/>
  <c r="O101" i="8"/>
  <c r="P101" i="8"/>
  <c r="Q101" i="8"/>
  <c r="R101" i="8"/>
  <c r="S101" i="8"/>
  <c r="T101" i="8"/>
  <c r="U101" i="8"/>
  <c r="V101" i="8"/>
  <c r="W101" i="8"/>
  <c r="X101" i="8"/>
  <c r="N102" i="8"/>
  <c r="O102" i="8"/>
  <c r="P102" i="8"/>
  <c r="Q102" i="8"/>
  <c r="R102" i="8"/>
  <c r="S102" i="8"/>
  <c r="T102" i="8"/>
  <c r="U102" i="8"/>
  <c r="V102" i="8"/>
  <c r="W102" i="8"/>
  <c r="X102" i="8"/>
  <c r="N103" i="8"/>
  <c r="O103" i="8"/>
  <c r="P103" i="8"/>
  <c r="Q103" i="8"/>
  <c r="R103" i="8"/>
  <c r="S103" i="8"/>
  <c r="T103" i="8"/>
  <c r="U103" i="8"/>
  <c r="V103" i="8"/>
  <c r="W103" i="8"/>
  <c r="X103" i="8"/>
  <c r="N104" i="8"/>
  <c r="O104" i="8"/>
  <c r="P104" i="8"/>
  <c r="Q104" i="8"/>
  <c r="R104" i="8"/>
  <c r="S104" i="8"/>
  <c r="T104" i="8"/>
  <c r="U104" i="8"/>
  <c r="V104" i="8"/>
  <c r="W104" i="8"/>
  <c r="X104" i="8"/>
  <c r="N105" i="8"/>
  <c r="O105" i="8"/>
  <c r="P105" i="8"/>
  <c r="Q105" i="8"/>
  <c r="R105" i="8"/>
  <c r="S105" i="8"/>
  <c r="T105" i="8"/>
  <c r="U105" i="8"/>
  <c r="V105" i="8"/>
  <c r="W105" i="8"/>
  <c r="X105" i="8"/>
  <c r="N106" i="8"/>
  <c r="O106" i="8"/>
  <c r="P106" i="8"/>
  <c r="Q106" i="8"/>
  <c r="R106" i="8"/>
  <c r="S106" i="8"/>
  <c r="T106" i="8"/>
  <c r="U106" i="8"/>
  <c r="V106" i="8"/>
  <c r="W106" i="8"/>
  <c r="X106" i="8"/>
  <c r="N107" i="8"/>
  <c r="O107" i="8"/>
  <c r="P107" i="8"/>
  <c r="Q107" i="8"/>
  <c r="R107" i="8"/>
  <c r="S107" i="8"/>
  <c r="T107" i="8"/>
  <c r="U107" i="8"/>
  <c r="V107" i="8"/>
  <c r="W107" i="8"/>
  <c r="X107" i="8"/>
  <c r="N108" i="8"/>
  <c r="O108" i="8"/>
  <c r="P108" i="8"/>
  <c r="Q108" i="8"/>
  <c r="R108" i="8"/>
  <c r="S108" i="8"/>
  <c r="T108" i="8"/>
  <c r="U108" i="8"/>
  <c r="V108" i="8"/>
  <c r="W108" i="8"/>
  <c r="X108" i="8"/>
  <c r="B59" i="8" l="1"/>
  <c r="N59" i="8" s="1"/>
  <c r="B58" i="8"/>
  <c r="N58" i="8" s="1"/>
  <c r="B57" i="8"/>
  <c r="N57" i="8" s="1"/>
  <c r="B56" i="8"/>
  <c r="N56" i="8" s="1"/>
  <c r="B55" i="8"/>
  <c r="N55" i="8" s="1"/>
  <c r="B54" i="8"/>
  <c r="N54" i="8" s="1"/>
  <c r="B53" i="8"/>
  <c r="N53" i="8" s="1"/>
  <c r="B52" i="8"/>
  <c r="N52" i="8" s="1"/>
  <c r="B51" i="8"/>
  <c r="N51" i="8" s="1"/>
  <c r="B50" i="8"/>
  <c r="N50" i="8" s="1"/>
  <c r="B49" i="8"/>
  <c r="N49" i="8" s="1"/>
  <c r="B48" i="8"/>
  <c r="N48" i="8" s="1"/>
  <c r="B47" i="8"/>
  <c r="N47" i="8" s="1"/>
  <c r="B46" i="8"/>
  <c r="N46" i="8" s="1"/>
  <c r="B45" i="8"/>
  <c r="N45" i="8" s="1"/>
  <c r="B44" i="8"/>
  <c r="N44" i="8" s="1"/>
  <c r="B43" i="8"/>
  <c r="N43" i="8" s="1"/>
  <c r="B42" i="8"/>
  <c r="N42" i="8" s="1"/>
  <c r="B41" i="8"/>
  <c r="N41" i="8" s="1"/>
  <c r="B40" i="8"/>
  <c r="N40" i="8" s="1"/>
  <c r="B39" i="8"/>
  <c r="N39" i="8" s="1"/>
  <c r="B38" i="8"/>
  <c r="N38" i="8" s="1"/>
  <c r="B37" i="8"/>
  <c r="N37" i="8" s="1"/>
  <c r="B36" i="8"/>
  <c r="N36" i="8" s="1"/>
  <c r="B35" i="8"/>
  <c r="N35" i="8" s="1"/>
  <c r="B34" i="8"/>
  <c r="N34" i="8" s="1"/>
  <c r="B33" i="8"/>
  <c r="N33" i="8" s="1"/>
  <c r="B32" i="8"/>
  <c r="N32" i="8" s="1"/>
  <c r="B31" i="8"/>
  <c r="N31" i="8" s="1"/>
  <c r="B30" i="8"/>
  <c r="N30" i="8" s="1"/>
  <c r="B29" i="8"/>
  <c r="N29" i="8" s="1"/>
  <c r="B28" i="8"/>
  <c r="N28" i="8" s="1"/>
  <c r="B27" i="8"/>
  <c r="N27" i="8" s="1"/>
  <c r="B26" i="8"/>
  <c r="N26" i="8" s="1"/>
  <c r="B25" i="8"/>
  <c r="N25" i="8" s="1"/>
  <c r="B24" i="8"/>
  <c r="N24" i="8" s="1"/>
  <c r="B23" i="8"/>
  <c r="N23" i="8" s="1"/>
  <c r="B22" i="8"/>
  <c r="N22" i="8" s="1"/>
  <c r="B21" i="8"/>
  <c r="N21" i="8" s="1"/>
  <c r="B20" i="8"/>
  <c r="N20" i="8" s="1"/>
  <c r="B19" i="8"/>
  <c r="N19" i="8" s="1"/>
  <c r="B18" i="8"/>
  <c r="N18" i="8" s="1"/>
  <c r="B17" i="8"/>
  <c r="N17" i="8" s="1"/>
  <c r="B16" i="8"/>
  <c r="N16" i="8" s="1"/>
  <c r="B15" i="8"/>
  <c r="N15" i="8" s="1"/>
  <c r="B14" i="8"/>
  <c r="N14" i="8" s="1"/>
  <c r="E22" i="8" l="1"/>
  <c r="Q22" i="8" s="1"/>
  <c r="AQ54" i="2" l="1"/>
  <c r="AP54" i="2"/>
  <c r="AO54" i="2"/>
  <c r="AN54" i="2"/>
  <c r="AM54" i="2"/>
  <c r="AL54" i="2"/>
  <c r="AK54" i="2"/>
  <c r="AJ54" i="2"/>
  <c r="AI54" i="2"/>
  <c r="AH54" i="2"/>
  <c r="AG54" i="2"/>
  <c r="AF54" i="2"/>
  <c r="AE54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Q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S150" i="2" s="1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S149" i="2" s="1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S148" i="2" s="1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S102" i="2" s="1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S101" i="2" s="1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S100" i="2" s="1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P54" i="2"/>
  <c r="P53" i="2"/>
  <c r="P52" i="2"/>
  <c r="P51" i="2"/>
  <c r="P50" i="2"/>
  <c r="P49" i="2"/>
  <c r="P48" i="2"/>
  <c r="P47" i="2"/>
  <c r="P150" i="2"/>
  <c r="P149" i="2"/>
  <c r="P148" i="2"/>
  <c r="P147" i="2"/>
  <c r="P146" i="2"/>
  <c r="P145" i="2"/>
  <c r="P144" i="2"/>
  <c r="P102" i="2"/>
  <c r="P101" i="2"/>
  <c r="P100" i="2"/>
  <c r="P99" i="2"/>
  <c r="P98" i="2"/>
  <c r="P97" i="2"/>
  <c r="P96" i="2"/>
  <c r="A48" i="2"/>
  <c r="A49" i="2" s="1"/>
  <c r="A50" i="2" s="1"/>
  <c r="A51" i="2" s="1"/>
  <c r="A52" i="2" s="1"/>
  <c r="A53" i="2" s="1"/>
  <c r="A54" i="2" s="1"/>
  <c r="A144" i="2"/>
  <c r="A145" i="2" s="1"/>
  <c r="A146" i="2" s="1"/>
  <c r="A147" i="2" s="1"/>
  <c r="A148" i="2" s="1"/>
  <c r="A149" i="2" s="1"/>
  <c r="A150" i="2" s="1"/>
  <c r="A96" i="2"/>
  <c r="A97" i="2" s="1"/>
  <c r="A98" i="2" s="1"/>
  <c r="A99" i="2" s="1"/>
  <c r="A100" i="2" s="1"/>
  <c r="A101" i="2" s="1"/>
  <c r="A102" i="2" s="1"/>
  <c r="AS147" i="2" l="1"/>
  <c r="AS99" i="2"/>
  <c r="AS146" i="2"/>
  <c r="AS98" i="2"/>
  <c r="AS145" i="2"/>
  <c r="AS97" i="2"/>
  <c r="AS53" i="2"/>
  <c r="AS96" i="2"/>
  <c r="AS52" i="2"/>
  <c r="AS54" i="2"/>
  <c r="AS144" i="2"/>
  <c r="AF57" i="2"/>
  <c r="AG57" i="2"/>
  <c r="AH57" i="2"/>
  <c r="AI57" i="2"/>
  <c r="AJ57" i="2"/>
  <c r="AK57" i="2"/>
  <c r="AL57" i="2"/>
  <c r="AM57" i="2"/>
  <c r="AN57" i="2"/>
  <c r="AO57" i="2"/>
  <c r="AS51" i="2" l="1"/>
  <c r="AS50" i="2"/>
  <c r="AS49" i="2"/>
  <c r="AS48" i="2"/>
  <c r="AQ47" i="2" l="1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143" i="2"/>
  <c r="AQ142" i="2"/>
  <c r="AQ141" i="2"/>
  <c r="AQ140" i="2"/>
  <c r="AQ139" i="2"/>
  <c r="AQ138" i="2"/>
  <c r="AQ137" i="2"/>
  <c r="AQ136" i="2"/>
  <c r="AQ135" i="2"/>
  <c r="AQ134" i="2"/>
  <c r="AQ133" i="2"/>
  <c r="AQ132" i="2"/>
  <c r="AQ131" i="2"/>
  <c r="AQ130" i="2"/>
  <c r="AQ129" i="2"/>
  <c r="AQ128" i="2"/>
  <c r="AQ127" i="2"/>
  <c r="AQ126" i="2"/>
  <c r="AQ125" i="2"/>
  <c r="AQ124" i="2"/>
  <c r="AQ123" i="2"/>
  <c r="AQ122" i="2"/>
  <c r="AQ121" i="2"/>
  <c r="AQ120" i="2"/>
  <c r="AQ119" i="2"/>
  <c r="AQ118" i="2"/>
  <c r="AQ117" i="2"/>
  <c r="AQ116" i="2"/>
  <c r="AQ115" i="2"/>
  <c r="AQ114" i="2"/>
  <c r="AQ113" i="2"/>
  <c r="AQ112" i="2"/>
  <c r="AQ111" i="2"/>
  <c r="AQ110" i="2"/>
  <c r="AQ109" i="2"/>
  <c r="AQ108" i="2"/>
  <c r="AQ107" i="2"/>
  <c r="AQ106" i="2"/>
  <c r="AQ105" i="2"/>
  <c r="AQ95" i="2"/>
  <c r="AQ94" i="2"/>
  <c r="AQ93" i="2"/>
  <c r="AQ92" i="2"/>
  <c r="AQ91" i="2"/>
  <c r="AQ90" i="2"/>
  <c r="AQ89" i="2"/>
  <c r="AQ88" i="2"/>
  <c r="AQ87" i="2"/>
  <c r="AQ86" i="2"/>
  <c r="AQ85" i="2"/>
  <c r="AQ84" i="2"/>
  <c r="AQ83" i="2"/>
  <c r="AQ82" i="2"/>
  <c r="AQ81" i="2"/>
  <c r="AQ80" i="2"/>
  <c r="AQ79" i="2"/>
  <c r="AQ78" i="2"/>
  <c r="AQ77" i="2"/>
  <c r="AQ76" i="2"/>
  <c r="AQ75" i="2"/>
  <c r="AQ74" i="2"/>
  <c r="AQ73" i="2"/>
  <c r="AQ72" i="2"/>
  <c r="AQ71" i="2"/>
  <c r="AQ70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P47" i="2" l="1"/>
  <c r="AO47" i="2"/>
  <c r="AN47" i="2"/>
  <c r="AM47" i="2"/>
  <c r="AL47" i="2"/>
  <c r="AK47" i="2"/>
  <c r="AJ47" i="2"/>
  <c r="AI47" i="2"/>
  <c r="AH47" i="2"/>
  <c r="AG47" i="2"/>
  <c r="AF47" i="2"/>
  <c r="AE47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P143" i="2"/>
  <c r="P95" i="2"/>
  <c r="AS95" i="2" l="1"/>
  <c r="AS143" i="2"/>
  <c r="AS47" i="2" l="1"/>
  <c r="L59" i="8" l="1"/>
  <c r="X59" i="8" s="1"/>
  <c r="K59" i="8"/>
  <c r="W59" i="8" s="1"/>
  <c r="J59" i="8"/>
  <c r="V59" i="8" s="1"/>
  <c r="I59" i="8"/>
  <c r="U59" i="8" s="1"/>
  <c r="H59" i="8"/>
  <c r="T59" i="8" s="1"/>
  <c r="G59" i="8"/>
  <c r="S59" i="8" s="1"/>
  <c r="F59" i="8"/>
  <c r="R59" i="8" s="1"/>
  <c r="E59" i="8"/>
  <c r="Q59" i="8" s="1"/>
  <c r="D59" i="8"/>
  <c r="P59" i="8" s="1"/>
  <c r="C59" i="8"/>
  <c r="O59" i="8" s="1"/>
  <c r="L58" i="8"/>
  <c r="X58" i="8" s="1"/>
  <c r="K58" i="8"/>
  <c r="W58" i="8" s="1"/>
  <c r="J58" i="8"/>
  <c r="V58" i="8" s="1"/>
  <c r="I58" i="8"/>
  <c r="U58" i="8" s="1"/>
  <c r="H58" i="8"/>
  <c r="T58" i="8" s="1"/>
  <c r="G58" i="8"/>
  <c r="S58" i="8" s="1"/>
  <c r="F58" i="8"/>
  <c r="R58" i="8" s="1"/>
  <c r="E58" i="8"/>
  <c r="Q58" i="8" s="1"/>
  <c r="D58" i="8"/>
  <c r="P58" i="8" s="1"/>
  <c r="C58" i="8"/>
  <c r="O58" i="8" s="1"/>
  <c r="L57" i="8"/>
  <c r="X57" i="8" s="1"/>
  <c r="K57" i="8"/>
  <c r="W57" i="8" s="1"/>
  <c r="J57" i="8"/>
  <c r="V57" i="8" s="1"/>
  <c r="I57" i="8"/>
  <c r="U57" i="8" s="1"/>
  <c r="H57" i="8"/>
  <c r="T57" i="8" s="1"/>
  <c r="G57" i="8"/>
  <c r="S57" i="8" s="1"/>
  <c r="F57" i="8"/>
  <c r="R57" i="8" s="1"/>
  <c r="E57" i="8"/>
  <c r="Q57" i="8" s="1"/>
  <c r="D57" i="8"/>
  <c r="P57" i="8" s="1"/>
  <c r="C57" i="8"/>
  <c r="O57" i="8" s="1"/>
  <c r="L56" i="8"/>
  <c r="X56" i="8" s="1"/>
  <c r="K56" i="8"/>
  <c r="W56" i="8" s="1"/>
  <c r="J56" i="8"/>
  <c r="V56" i="8" s="1"/>
  <c r="I56" i="8"/>
  <c r="U56" i="8" s="1"/>
  <c r="H56" i="8"/>
  <c r="T56" i="8" s="1"/>
  <c r="G56" i="8"/>
  <c r="S56" i="8" s="1"/>
  <c r="F56" i="8"/>
  <c r="R56" i="8" s="1"/>
  <c r="E56" i="8"/>
  <c r="Q56" i="8" s="1"/>
  <c r="D56" i="8"/>
  <c r="P56" i="8" s="1"/>
  <c r="C56" i="8"/>
  <c r="O56" i="8" s="1"/>
  <c r="L55" i="8"/>
  <c r="X55" i="8" s="1"/>
  <c r="K55" i="8"/>
  <c r="W55" i="8" s="1"/>
  <c r="J55" i="8"/>
  <c r="V55" i="8" s="1"/>
  <c r="I55" i="8"/>
  <c r="U55" i="8" s="1"/>
  <c r="H55" i="8"/>
  <c r="T55" i="8" s="1"/>
  <c r="G55" i="8"/>
  <c r="S55" i="8" s="1"/>
  <c r="F55" i="8"/>
  <c r="R55" i="8" s="1"/>
  <c r="E55" i="8"/>
  <c r="Q55" i="8" s="1"/>
  <c r="D55" i="8"/>
  <c r="P55" i="8" s="1"/>
  <c r="C55" i="8"/>
  <c r="O55" i="8" s="1"/>
  <c r="L54" i="8"/>
  <c r="X54" i="8" s="1"/>
  <c r="K54" i="8"/>
  <c r="W54" i="8" s="1"/>
  <c r="J54" i="8"/>
  <c r="V54" i="8" s="1"/>
  <c r="I54" i="8"/>
  <c r="U54" i="8" s="1"/>
  <c r="H54" i="8"/>
  <c r="T54" i="8" s="1"/>
  <c r="G54" i="8"/>
  <c r="S54" i="8" s="1"/>
  <c r="F54" i="8"/>
  <c r="R54" i="8" s="1"/>
  <c r="E54" i="8"/>
  <c r="Q54" i="8" s="1"/>
  <c r="D54" i="8"/>
  <c r="P54" i="8" s="1"/>
  <c r="C54" i="8"/>
  <c r="O54" i="8" s="1"/>
  <c r="L53" i="8"/>
  <c r="X53" i="8" s="1"/>
  <c r="K53" i="8"/>
  <c r="W53" i="8" s="1"/>
  <c r="J53" i="8"/>
  <c r="V53" i="8" s="1"/>
  <c r="I53" i="8"/>
  <c r="U53" i="8" s="1"/>
  <c r="H53" i="8"/>
  <c r="T53" i="8" s="1"/>
  <c r="G53" i="8"/>
  <c r="S53" i="8" s="1"/>
  <c r="F53" i="8"/>
  <c r="R53" i="8" s="1"/>
  <c r="E53" i="8"/>
  <c r="Q53" i="8" s="1"/>
  <c r="D53" i="8"/>
  <c r="P53" i="8" s="1"/>
  <c r="C53" i="8"/>
  <c r="O53" i="8" s="1"/>
  <c r="L52" i="8"/>
  <c r="X52" i="8" s="1"/>
  <c r="K52" i="8"/>
  <c r="W52" i="8" s="1"/>
  <c r="J52" i="8"/>
  <c r="V52" i="8" s="1"/>
  <c r="I52" i="8"/>
  <c r="U52" i="8" s="1"/>
  <c r="H52" i="8"/>
  <c r="T52" i="8" s="1"/>
  <c r="G52" i="8"/>
  <c r="S52" i="8" s="1"/>
  <c r="F52" i="8"/>
  <c r="R52" i="8" s="1"/>
  <c r="E52" i="8"/>
  <c r="Q52" i="8" s="1"/>
  <c r="D52" i="8"/>
  <c r="P52" i="8" s="1"/>
  <c r="C52" i="8"/>
  <c r="O52" i="8" s="1"/>
  <c r="L51" i="8"/>
  <c r="X51" i="8" s="1"/>
  <c r="K51" i="8"/>
  <c r="W51" i="8" s="1"/>
  <c r="J51" i="8"/>
  <c r="V51" i="8" s="1"/>
  <c r="I51" i="8"/>
  <c r="U51" i="8" s="1"/>
  <c r="H51" i="8"/>
  <c r="T51" i="8" s="1"/>
  <c r="G51" i="8"/>
  <c r="S51" i="8" s="1"/>
  <c r="F51" i="8"/>
  <c r="R51" i="8" s="1"/>
  <c r="E51" i="8"/>
  <c r="Q51" i="8" s="1"/>
  <c r="D51" i="8"/>
  <c r="P51" i="8" s="1"/>
  <c r="C51" i="8"/>
  <c r="O51" i="8" s="1"/>
  <c r="L50" i="8"/>
  <c r="X50" i="8" s="1"/>
  <c r="K50" i="8"/>
  <c r="W50" i="8" s="1"/>
  <c r="J50" i="8"/>
  <c r="V50" i="8" s="1"/>
  <c r="I50" i="8"/>
  <c r="U50" i="8" s="1"/>
  <c r="H50" i="8"/>
  <c r="T50" i="8" s="1"/>
  <c r="G50" i="8"/>
  <c r="S50" i="8" s="1"/>
  <c r="F50" i="8"/>
  <c r="R50" i="8" s="1"/>
  <c r="E50" i="8"/>
  <c r="Q50" i="8" s="1"/>
  <c r="D50" i="8"/>
  <c r="P50" i="8" s="1"/>
  <c r="C50" i="8"/>
  <c r="O50" i="8" s="1"/>
  <c r="L49" i="8"/>
  <c r="X49" i="8" s="1"/>
  <c r="K49" i="8"/>
  <c r="W49" i="8" s="1"/>
  <c r="J49" i="8"/>
  <c r="V49" i="8" s="1"/>
  <c r="I49" i="8"/>
  <c r="U49" i="8" s="1"/>
  <c r="H49" i="8"/>
  <c r="T49" i="8" s="1"/>
  <c r="G49" i="8"/>
  <c r="S49" i="8" s="1"/>
  <c r="F49" i="8"/>
  <c r="R49" i="8" s="1"/>
  <c r="E49" i="8"/>
  <c r="Q49" i="8" s="1"/>
  <c r="D49" i="8"/>
  <c r="P49" i="8" s="1"/>
  <c r="C49" i="8"/>
  <c r="O49" i="8" s="1"/>
  <c r="L48" i="8"/>
  <c r="X48" i="8" s="1"/>
  <c r="K48" i="8"/>
  <c r="W48" i="8" s="1"/>
  <c r="J48" i="8"/>
  <c r="V48" i="8" s="1"/>
  <c r="I48" i="8"/>
  <c r="U48" i="8" s="1"/>
  <c r="H48" i="8"/>
  <c r="T48" i="8" s="1"/>
  <c r="G48" i="8"/>
  <c r="S48" i="8" s="1"/>
  <c r="F48" i="8"/>
  <c r="R48" i="8" s="1"/>
  <c r="E48" i="8"/>
  <c r="Q48" i="8" s="1"/>
  <c r="D48" i="8"/>
  <c r="P48" i="8" s="1"/>
  <c r="C48" i="8"/>
  <c r="O48" i="8" s="1"/>
  <c r="L47" i="8"/>
  <c r="X47" i="8" s="1"/>
  <c r="K47" i="8"/>
  <c r="W47" i="8" s="1"/>
  <c r="J47" i="8"/>
  <c r="V47" i="8" s="1"/>
  <c r="I47" i="8"/>
  <c r="U47" i="8" s="1"/>
  <c r="H47" i="8"/>
  <c r="T47" i="8" s="1"/>
  <c r="G47" i="8"/>
  <c r="S47" i="8" s="1"/>
  <c r="F47" i="8"/>
  <c r="R47" i="8" s="1"/>
  <c r="E47" i="8"/>
  <c r="Q47" i="8" s="1"/>
  <c r="D47" i="8"/>
  <c r="P47" i="8" s="1"/>
  <c r="C47" i="8"/>
  <c r="O47" i="8" s="1"/>
  <c r="L46" i="8"/>
  <c r="K46" i="8"/>
  <c r="W46" i="8" s="1"/>
  <c r="J46" i="8"/>
  <c r="V46" i="8" s="1"/>
  <c r="I46" i="8"/>
  <c r="U46" i="8" s="1"/>
  <c r="H46" i="8"/>
  <c r="T46" i="8" s="1"/>
  <c r="G46" i="8"/>
  <c r="S46" i="8" s="1"/>
  <c r="F46" i="8"/>
  <c r="R46" i="8" s="1"/>
  <c r="E46" i="8"/>
  <c r="Q46" i="8" s="1"/>
  <c r="D46" i="8"/>
  <c r="P46" i="8" s="1"/>
  <c r="C46" i="8"/>
  <c r="O46" i="8" s="1"/>
  <c r="L45" i="8"/>
  <c r="K45" i="8"/>
  <c r="W45" i="8" s="1"/>
  <c r="J45" i="8"/>
  <c r="V45" i="8" s="1"/>
  <c r="I45" i="8"/>
  <c r="U45" i="8" s="1"/>
  <c r="H45" i="8"/>
  <c r="T45" i="8" s="1"/>
  <c r="G45" i="8"/>
  <c r="S45" i="8" s="1"/>
  <c r="F45" i="8"/>
  <c r="R45" i="8" s="1"/>
  <c r="E45" i="8"/>
  <c r="Q45" i="8" s="1"/>
  <c r="D45" i="8"/>
  <c r="P45" i="8" s="1"/>
  <c r="C45" i="8"/>
  <c r="O45" i="8" s="1"/>
  <c r="L44" i="8"/>
  <c r="K44" i="8"/>
  <c r="W44" i="8" s="1"/>
  <c r="J44" i="8"/>
  <c r="V44" i="8" s="1"/>
  <c r="I44" i="8"/>
  <c r="U44" i="8" s="1"/>
  <c r="H44" i="8"/>
  <c r="T44" i="8" s="1"/>
  <c r="G44" i="8"/>
  <c r="S44" i="8" s="1"/>
  <c r="F44" i="8"/>
  <c r="R44" i="8" s="1"/>
  <c r="E44" i="8"/>
  <c r="Q44" i="8" s="1"/>
  <c r="D44" i="8"/>
  <c r="P44" i="8" s="1"/>
  <c r="C44" i="8"/>
  <c r="O44" i="8" s="1"/>
  <c r="L43" i="8"/>
  <c r="K43" i="8"/>
  <c r="W43" i="8" s="1"/>
  <c r="J43" i="8"/>
  <c r="V43" i="8" s="1"/>
  <c r="I43" i="8"/>
  <c r="U43" i="8" s="1"/>
  <c r="H43" i="8"/>
  <c r="T43" i="8" s="1"/>
  <c r="G43" i="8"/>
  <c r="S43" i="8" s="1"/>
  <c r="F43" i="8"/>
  <c r="R43" i="8" s="1"/>
  <c r="E43" i="8"/>
  <c r="Q43" i="8" s="1"/>
  <c r="D43" i="8"/>
  <c r="P43" i="8" s="1"/>
  <c r="C43" i="8"/>
  <c r="O43" i="8" s="1"/>
  <c r="L42" i="8"/>
  <c r="K42" i="8"/>
  <c r="W42" i="8" s="1"/>
  <c r="J42" i="8"/>
  <c r="V42" i="8" s="1"/>
  <c r="I42" i="8"/>
  <c r="U42" i="8" s="1"/>
  <c r="H42" i="8"/>
  <c r="T42" i="8" s="1"/>
  <c r="G42" i="8"/>
  <c r="S42" i="8" s="1"/>
  <c r="F42" i="8"/>
  <c r="R42" i="8" s="1"/>
  <c r="E42" i="8"/>
  <c r="Q42" i="8" s="1"/>
  <c r="D42" i="8"/>
  <c r="P42" i="8" s="1"/>
  <c r="C42" i="8"/>
  <c r="O42" i="8" s="1"/>
  <c r="L41" i="8"/>
  <c r="K41" i="8"/>
  <c r="W41" i="8" s="1"/>
  <c r="J41" i="8"/>
  <c r="V41" i="8" s="1"/>
  <c r="I41" i="8"/>
  <c r="U41" i="8" s="1"/>
  <c r="H41" i="8"/>
  <c r="T41" i="8" s="1"/>
  <c r="G41" i="8"/>
  <c r="S41" i="8" s="1"/>
  <c r="F41" i="8"/>
  <c r="R41" i="8" s="1"/>
  <c r="E41" i="8"/>
  <c r="Q41" i="8" s="1"/>
  <c r="D41" i="8"/>
  <c r="P41" i="8" s="1"/>
  <c r="C41" i="8"/>
  <c r="O41" i="8" s="1"/>
  <c r="L40" i="8"/>
  <c r="K40" i="8"/>
  <c r="W40" i="8" s="1"/>
  <c r="J40" i="8"/>
  <c r="V40" i="8" s="1"/>
  <c r="I40" i="8"/>
  <c r="U40" i="8" s="1"/>
  <c r="H40" i="8"/>
  <c r="T40" i="8" s="1"/>
  <c r="G40" i="8"/>
  <c r="S40" i="8" s="1"/>
  <c r="F40" i="8"/>
  <c r="R40" i="8" s="1"/>
  <c r="E40" i="8"/>
  <c r="Q40" i="8" s="1"/>
  <c r="D40" i="8"/>
  <c r="P40" i="8" s="1"/>
  <c r="C40" i="8"/>
  <c r="O40" i="8" s="1"/>
  <c r="L39" i="8"/>
  <c r="K39" i="8"/>
  <c r="W39" i="8" s="1"/>
  <c r="J39" i="8"/>
  <c r="V39" i="8" s="1"/>
  <c r="I39" i="8"/>
  <c r="U39" i="8" s="1"/>
  <c r="H39" i="8"/>
  <c r="T39" i="8" s="1"/>
  <c r="G39" i="8"/>
  <c r="S39" i="8" s="1"/>
  <c r="F39" i="8"/>
  <c r="R39" i="8" s="1"/>
  <c r="E39" i="8"/>
  <c r="Q39" i="8" s="1"/>
  <c r="D39" i="8"/>
  <c r="P39" i="8" s="1"/>
  <c r="C39" i="8"/>
  <c r="O39" i="8" s="1"/>
  <c r="L38" i="8"/>
  <c r="K38" i="8"/>
  <c r="W38" i="8" s="1"/>
  <c r="J38" i="8"/>
  <c r="V38" i="8" s="1"/>
  <c r="I38" i="8"/>
  <c r="U38" i="8" s="1"/>
  <c r="H38" i="8"/>
  <c r="T38" i="8" s="1"/>
  <c r="G38" i="8"/>
  <c r="S38" i="8" s="1"/>
  <c r="F38" i="8"/>
  <c r="R38" i="8" s="1"/>
  <c r="E38" i="8"/>
  <c r="Q38" i="8" s="1"/>
  <c r="D38" i="8"/>
  <c r="P38" i="8" s="1"/>
  <c r="C38" i="8"/>
  <c r="O38" i="8" s="1"/>
  <c r="L37" i="8"/>
  <c r="K37" i="8"/>
  <c r="W37" i="8" s="1"/>
  <c r="J37" i="8"/>
  <c r="V37" i="8" s="1"/>
  <c r="I37" i="8"/>
  <c r="U37" i="8" s="1"/>
  <c r="H37" i="8"/>
  <c r="T37" i="8" s="1"/>
  <c r="G37" i="8"/>
  <c r="S37" i="8" s="1"/>
  <c r="F37" i="8"/>
  <c r="R37" i="8" s="1"/>
  <c r="E37" i="8"/>
  <c r="Q37" i="8" s="1"/>
  <c r="D37" i="8"/>
  <c r="P37" i="8" s="1"/>
  <c r="C37" i="8"/>
  <c r="O37" i="8" s="1"/>
  <c r="L36" i="8"/>
  <c r="K36" i="8"/>
  <c r="W36" i="8" s="1"/>
  <c r="J36" i="8"/>
  <c r="V36" i="8" s="1"/>
  <c r="I36" i="8"/>
  <c r="U36" i="8" s="1"/>
  <c r="H36" i="8"/>
  <c r="T36" i="8" s="1"/>
  <c r="G36" i="8"/>
  <c r="S36" i="8" s="1"/>
  <c r="F36" i="8"/>
  <c r="R36" i="8" s="1"/>
  <c r="E36" i="8"/>
  <c r="Q36" i="8" s="1"/>
  <c r="D36" i="8"/>
  <c r="P36" i="8" s="1"/>
  <c r="C36" i="8"/>
  <c r="O36" i="8" s="1"/>
  <c r="L35" i="8"/>
  <c r="K35" i="8"/>
  <c r="W35" i="8" s="1"/>
  <c r="J35" i="8"/>
  <c r="V35" i="8" s="1"/>
  <c r="I35" i="8"/>
  <c r="U35" i="8" s="1"/>
  <c r="H35" i="8"/>
  <c r="T35" i="8" s="1"/>
  <c r="G35" i="8"/>
  <c r="S35" i="8" s="1"/>
  <c r="F35" i="8"/>
  <c r="R35" i="8" s="1"/>
  <c r="E35" i="8"/>
  <c r="Q35" i="8" s="1"/>
  <c r="D35" i="8"/>
  <c r="P35" i="8" s="1"/>
  <c r="C35" i="8"/>
  <c r="O35" i="8" s="1"/>
  <c r="L34" i="8"/>
  <c r="K34" i="8"/>
  <c r="W34" i="8" s="1"/>
  <c r="J34" i="8"/>
  <c r="V34" i="8" s="1"/>
  <c r="I34" i="8"/>
  <c r="U34" i="8" s="1"/>
  <c r="H34" i="8"/>
  <c r="T34" i="8" s="1"/>
  <c r="G34" i="8"/>
  <c r="S34" i="8" s="1"/>
  <c r="F34" i="8"/>
  <c r="R34" i="8" s="1"/>
  <c r="E34" i="8"/>
  <c r="Q34" i="8" s="1"/>
  <c r="D34" i="8"/>
  <c r="P34" i="8" s="1"/>
  <c r="C34" i="8"/>
  <c r="O34" i="8" s="1"/>
  <c r="L33" i="8"/>
  <c r="K33" i="8"/>
  <c r="W33" i="8" s="1"/>
  <c r="J33" i="8"/>
  <c r="V33" i="8" s="1"/>
  <c r="I33" i="8"/>
  <c r="U33" i="8" s="1"/>
  <c r="H33" i="8"/>
  <c r="T33" i="8" s="1"/>
  <c r="G33" i="8"/>
  <c r="S33" i="8" s="1"/>
  <c r="F33" i="8"/>
  <c r="R33" i="8" s="1"/>
  <c r="E33" i="8"/>
  <c r="Q33" i="8" s="1"/>
  <c r="D33" i="8"/>
  <c r="P33" i="8" s="1"/>
  <c r="C33" i="8"/>
  <c r="O33" i="8" s="1"/>
  <c r="L32" i="8"/>
  <c r="K32" i="8"/>
  <c r="W32" i="8" s="1"/>
  <c r="J32" i="8"/>
  <c r="V32" i="8" s="1"/>
  <c r="I32" i="8"/>
  <c r="U32" i="8" s="1"/>
  <c r="H32" i="8"/>
  <c r="T32" i="8" s="1"/>
  <c r="G32" i="8"/>
  <c r="S32" i="8" s="1"/>
  <c r="F32" i="8"/>
  <c r="R32" i="8" s="1"/>
  <c r="E32" i="8"/>
  <c r="Q32" i="8" s="1"/>
  <c r="D32" i="8"/>
  <c r="P32" i="8" s="1"/>
  <c r="C32" i="8"/>
  <c r="O32" i="8" s="1"/>
  <c r="L31" i="8"/>
  <c r="K31" i="8"/>
  <c r="W31" i="8" s="1"/>
  <c r="J31" i="8"/>
  <c r="V31" i="8" s="1"/>
  <c r="I31" i="8"/>
  <c r="U31" i="8" s="1"/>
  <c r="H31" i="8"/>
  <c r="T31" i="8" s="1"/>
  <c r="G31" i="8"/>
  <c r="S31" i="8" s="1"/>
  <c r="F31" i="8"/>
  <c r="R31" i="8" s="1"/>
  <c r="E31" i="8"/>
  <c r="Q31" i="8" s="1"/>
  <c r="D31" i="8"/>
  <c r="P31" i="8" s="1"/>
  <c r="C31" i="8"/>
  <c r="O31" i="8" s="1"/>
  <c r="L30" i="8"/>
  <c r="K30" i="8"/>
  <c r="W30" i="8" s="1"/>
  <c r="J30" i="8"/>
  <c r="V30" i="8" s="1"/>
  <c r="I30" i="8"/>
  <c r="U30" i="8" s="1"/>
  <c r="H30" i="8"/>
  <c r="T30" i="8" s="1"/>
  <c r="G30" i="8"/>
  <c r="S30" i="8" s="1"/>
  <c r="F30" i="8"/>
  <c r="R30" i="8" s="1"/>
  <c r="E30" i="8"/>
  <c r="Q30" i="8" s="1"/>
  <c r="D30" i="8"/>
  <c r="P30" i="8" s="1"/>
  <c r="C30" i="8"/>
  <c r="O30" i="8" s="1"/>
  <c r="L29" i="8"/>
  <c r="K29" i="8"/>
  <c r="W29" i="8" s="1"/>
  <c r="J29" i="8"/>
  <c r="V29" i="8" s="1"/>
  <c r="I29" i="8"/>
  <c r="U29" i="8" s="1"/>
  <c r="H29" i="8"/>
  <c r="T29" i="8" s="1"/>
  <c r="G29" i="8"/>
  <c r="S29" i="8" s="1"/>
  <c r="F29" i="8"/>
  <c r="R29" i="8" s="1"/>
  <c r="E29" i="8"/>
  <c r="Q29" i="8" s="1"/>
  <c r="D29" i="8"/>
  <c r="P29" i="8" s="1"/>
  <c r="C29" i="8"/>
  <c r="O29" i="8" s="1"/>
  <c r="L28" i="8"/>
  <c r="K28" i="8"/>
  <c r="W28" i="8" s="1"/>
  <c r="J28" i="8"/>
  <c r="V28" i="8" s="1"/>
  <c r="I28" i="8"/>
  <c r="U28" i="8" s="1"/>
  <c r="H28" i="8"/>
  <c r="T28" i="8" s="1"/>
  <c r="G28" i="8"/>
  <c r="S28" i="8" s="1"/>
  <c r="F28" i="8"/>
  <c r="R28" i="8" s="1"/>
  <c r="E28" i="8"/>
  <c r="Q28" i="8" s="1"/>
  <c r="D28" i="8"/>
  <c r="P28" i="8" s="1"/>
  <c r="C28" i="8"/>
  <c r="O28" i="8" s="1"/>
  <c r="L27" i="8"/>
  <c r="K27" i="8"/>
  <c r="W27" i="8" s="1"/>
  <c r="J27" i="8"/>
  <c r="V27" i="8" s="1"/>
  <c r="I27" i="8"/>
  <c r="U27" i="8" s="1"/>
  <c r="H27" i="8"/>
  <c r="T27" i="8" s="1"/>
  <c r="G27" i="8"/>
  <c r="S27" i="8" s="1"/>
  <c r="F27" i="8"/>
  <c r="R27" i="8" s="1"/>
  <c r="E27" i="8"/>
  <c r="Q27" i="8" s="1"/>
  <c r="D27" i="8"/>
  <c r="P27" i="8" s="1"/>
  <c r="C27" i="8"/>
  <c r="O27" i="8" s="1"/>
  <c r="L26" i="8"/>
  <c r="K26" i="8"/>
  <c r="W26" i="8" s="1"/>
  <c r="J26" i="8"/>
  <c r="V26" i="8" s="1"/>
  <c r="I26" i="8"/>
  <c r="U26" i="8" s="1"/>
  <c r="H26" i="8"/>
  <c r="T26" i="8" s="1"/>
  <c r="G26" i="8"/>
  <c r="S26" i="8" s="1"/>
  <c r="F26" i="8"/>
  <c r="R26" i="8" s="1"/>
  <c r="E26" i="8"/>
  <c r="Q26" i="8" s="1"/>
  <c r="D26" i="8"/>
  <c r="P26" i="8" s="1"/>
  <c r="C26" i="8"/>
  <c r="O26" i="8" s="1"/>
  <c r="L25" i="8"/>
  <c r="K25" i="8"/>
  <c r="W25" i="8" s="1"/>
  <c r="J25" i="8"/>
  <c r="V25" i="8" s="1"/>
  <c r="I25" i="8"/>
  <c r="U25" i="8" s="1"/>
  <c r="H25" i="8"/>
  <c r="T25" i="8" s="1"/>
  <c r="G25" i="8"/>
  <c r="S25" i="8" s="1"/>
  <c r="F25" i="8"/>
  <c r="R25" i="8" s="1"/>
  <c r="E25" i="8"/>
  <c r="Q25" i="8" s="1"/>
  <c r="D25" i="8"/>
  <c r="P25" i="8" s="1"/>
  <c r="C25" i="8"/>
  <c r="O25" i="8" s="1"/>
  <c r="L24" i="8"/>
  <c r="K24" i="8"/>
  <c r="W24" i="8" s="1"/>
  <c r="J24" i="8"/>
  <c r="V24" i="8" s="1"/>
  <c r="I24" i="8"/>
  <c r="U24" i="8" s="1"/>
  <c r="H24" i="8"/>
  <c r="T24" i="8" s="1"/>
  <c r="G24" i="8"/>
  <c r="S24" i="8" s="1"/>
  <c r="F24" i="8"/>
  <c r="R24" i="8" s="1"/>
  <c r="E24" i="8"/>
  <c r="Q24" i="8" s="1"/>
  <c r="D24" i="8"/>
  <c r="P24" i="8" s="1"/>
  <c r="C24" i="8"/>
  <c r="O24" i="8" s="1"/>
  <c r="L23" i="8"/>
  <c r="K23" i="8"/>
  <c r="W23" i="8" s="1"/>
  <c r="J23" i="8"/>
  <c r="V23" i="8" s="1"/>
  <c r="I23" i="8"/>
  <c r="U23" i="8" s="1"/>
  <c r="H23" i="8"/>
  <c r="T23" i="8" s="1"/>
  <c r="G23" i="8"/>
  <c r="S23" i="8" s="1"/>
  <c r="F23" i="8"/>
  <c r="R23" i="8" s="1"/>
  <c r="E23" i="8"/>
  <c r="Q23" i="8" s="1"/>
  <c r="D23" i="8"/>
  <c r="P23" i="8" s="1"/>
  <c r="C23" i="8"/>
  <c r="O23" i="8" s="1"/>
  <c r="L22" i="8"/>
  <c r="K22" i="8"/>
  <c r="W22" i="8" s="1"/>
  <c r="J22" i="8"/>
  <c r="V22" i="8" s="1"/>
  <c r="I22" i="8"/>
  <c r="U22" i="8" s="1"/>
  <c r="H22" i="8"/>
  <c r="T22" i="8" s="1"/>
  <c r="G22" i="8"/>
  <c r="S22" i="8" s="1"/>
  <c r="F22" i="8"/>
  <c r="R22" i="8" s="1"/>
  <c r="D22" i="8"/>
  <c r="P22" i="8" s="1"/>
  <c r="C22" i="8"/>
  <c r="O22" i="8" s="1"/>
  <c r="L21" i="8"/>
  <c r="K21" i="8"/>
  <c r="W21" i="8" s="1"/>
  <c r="J21" i="8"/>
  <c r="V21" i="8" s="1"/>
  <c r="I21" i="8"/>
  <c r="U21" i="8" s="1"/>
  <c r="H21" i="8"/>
  <c r="T21" i="8" s="1"/>
  <c r="G21" i="8"/>
  <c r="S21" i="8" s="1"/>
  <c r="F21" i="8"/>
  <c r="R21" i="8" s="1"/>
  <c r="E21" i="8"/>
  <c r="Q21" i="8" s="1"/>
  <c r="D21" i="8"/>
  <c r="P21" i="8" s="1"/>
  <c r="C21" i="8"/>
  <c r="O21" i="8" s="1"/>
  <c r="L20" i="8"/>
  <c r="K20" i="8"/>
  <c r="W20" i="8" s="1"/>
  <c r="J20" i="8"/>
  <c r="V20" i="8" s="1"/>
  <c r="I20" i="8"/>
  <c r="U20" i="8" s="1"/>
  <c r="H20" i="8"/>
  <c r="T20" i="8" s="1"/>
  <c r="G20" i="8"/>
  <c r="S20" i="8" s="1"/>
  <c r="F20" i="8"/>
  <c r="R20" i="8" s="1"/>
  <c r="E20" i="8"/>
  <c r="Q20" i="8" s="1"/>
  <c r="D20" i="8"/>
  <c r="P20" i="8" s="1"/>
  <c r="C20" i="8"/>
  <c r="O20" i="8" s="1"/>
  <c r="L19" i="8"/>
  <c r="K19" i="8"/>
  <c r="W19" i="8" s="1"/>
  <c r="J19" i="8"/>
  <c r="V19" i="8" s="1"/>
  <c r="I19" i="8"/>
  <c r="U19" i="8" s="1"/>
  <c r="H19" i="8"/>
  <c r="T19" i="8" s="1"/>
  <c r="G19" i="8"/>
  <c r="S19" i="8" s="1"/>
  <c r="F19" i="8"/>
  <c r="R19" i="8" s="1"/>
  <c r="E19" i="8"/>
  <c r="Q19" i="8" s="1"/>
  <c r="D19" i="8"/>
  <c r="P19" i="8" s="1"/>
  <c r="C19" i="8"/>
  <c r="O19" i="8" s="1"/>
  <c r="L18" i="8"/>
  <c r="K18" i="8"/>
  <c r="W18" i="8" s="1"/>
  <c r="J18" i="8"/>
  <c r="V18" i="8" s="1"/>
  <c r="I18" i="8"/>
  <c r="U18" i="8" s="1"/>
  <c r="H18" i="8"/>
  <c r="T18" i="8" s="1"/>
  <c r="G18" i="8"/>
  <c r="S18" i="8" s="1"/>
  <c r="F18" i="8"/>
  <c r="R18" i="8" s="1"/>
  <c r="E18" i="8"/>
  <c r="Q18" i="8" s="1"/>
  <c r="D18" i="8"/>
  <c r="P18" i="8" s="1"/>
  <c r="C18" i="8"/>
  <c r="O18" i="8" s="1"/>
  <c r="L17" i="8"/>
  <c r="K17" i="8"/>
  <c r="W17" i="8" s="1"/>
  <c r="J17" i="8"/>
  <c r="V17" i="8" s="1"/>
  <c r="I17" i="8"/>
  <c r="U17" i="8" s="1"/>
  <c r="H17" i="8"/>
  <c r="T17" i="8" s="1"/>
  <c r="G17" i="8"/>
  <c r="S17" i="8" s="1"/>
  <c r="F17" i="8"/>
  <c r="R17" i="8" s="1"/>
  <c r="E17" i="8"/>
  <c r="Q17" i="8" s="1"/>
  <c r="D17" i="8"/>
  <c r="P17" i="8" s="1"/>
  <c r="C17" i="8"/>
  <c r="O17" i="8" s="1"/>
  <c r="L16" i="8"/>
  <c r="K16" i="8"/>
  <c r="W16" i="8" s="1"/>
  <c r="J16" i="8"/>
  <c r="V16" i="8" s="1"/>
  <c r="I16" i="8"/>
  <c r="U16" i="8" s="1"/>
  <c r="H16" i="8"/>
  <c r="T16" i="8" s="1"/>
  <c r="G16" i="8"/>
  <c r="S16" i="8" s="1"/>
  <c r="F16" i="8"/>
  <c r="R16" i="8" s="1"/>
  <c r="E16" i="8"/>
  <c r="Q16" i="8" s="1"/>
  <c r="D16" i="8"/>
  <c r="P16" i="8" s="1"/>
  <c r="C16" i="8"/>
  <c r="O16" i="8" s="1"/>
  <c r="L15" i="8"/>
  <c r="K15" i="8"/>
  <c r="W15" i="8" s="1"/>
  <c r="J15" i="8"/>
  <c r="V15" i="8" s="1"/>
  <c r="I15" i="8"/>
  <c r="U15" i="8" s="1"/>
  <c r="H15" i="8"/>
  <c r="T15" i="8" s="1"/>
  <c r="G15" i="8"/>
  <c r="S15" i="8" s="1"/>
  <c r="F15" i="8"/>
  <c r="R15" i="8" s="1"/>
  <c r="E15" i="8"/>
  <c r="Q15" i="8" s="1"/>
  <c r="D15" i="8"/>
  <c r="P15" i="8" s="1"/>
  <c r="C15" i="8"/>
  <c r="O15" i="8" s="1"/>
  <c r="L14" i="8"/>
  <c r="K14" i="8"/>
  <c r="W14" i="8" s="1"/>
  <c r="J14" i="8"/>
  <c r="V14" i="8" s="1"/>
  <c r="I14" i="8"/>
  <c r="U14" i="8" s="1"/>
  <c r="H14" i="8"/>
  <c r="T14" i="8" s="1"/>
  <c r="G14" i="8"/>
  <c r="S14" i="8" s="1"/>
  <c r="F14" i="8"/>
  <c r="R14" i="8" s="1"/>
  <c r="E14" i="8"/>
  <c r="Q14" i="8" s="1"/>
  <c r="D14" i="8"/>
  <c r="P14" i="8" s="1"/>
  <c r="C14" i="8"/>
  <c r="O14" i="8" s="1"/>
  <c r="AP46" i="2" l="1"/>
  <c r="AO46" i="2"/>
  <c r="AN46" i="2"/>
  <c r="AM46" i="2"/>
  <c r="AL46" i="2"/>
  <c r="AK46" i="2"/>
  <c r="AJ46" i="2"/>
  <c r="AI46" i="2"/>
  <c r="AH46" i="2"/>
  <c r="AG46" i="2"/>
  <c r="AF46" i="2"/>
  <c r="AE46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94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P62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P9" i="2"/>
  <c r="AO9" i="2"/>
  <c r="AN9" i="2"/>
  <c r="AM9" i="2"/>
  <c r="AL9" i="2"/>
  <c r="AK9" i="2"/>
  <c r="AJ9" i="2"/>
  <c r="AI9" i="2"/>
  <c r="AH9" i="2"/>
  <c r="AG9" i="2"/>
  <c r="AF9" i="2"/>
  <c r="AE9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1" i="2"/>
  <c r="AP60" i="2"/>
  <c r="AP59" i="2"/>
  <c r="AP58" i="2"/>
  <c r="AP57" i="2"/>
  <c r="AO93" i="2"/>
  <c r="AN93" i="2"/>
  <c r="AM93" i="2"/>
  <c r="AL93" i="2"/>
  <c r="AK93" i="2"/>
  <c r="AJ93" i="2"/>
  <c r="AI93" i="2"/>
  <c r="AH93" i="2"/>
  <c r="AG93" i="2"/>
  <c r="AF93" i="2"/>
  <c r="AE93" i="2"/>
  <c r="AO92" i="2"/>
  <c r="AN92" i="2"/>
  <c r="AM92" i="2"/>
  <c r="AL92" i="2"/>
  <c r="AK92" i="2"/>
  <c r="AJ92" i="2"/>
  <c r="AI92" i="2"/>
  <c r="AH92" i="2"/>
  <c r="AG92" i="2"/>
  <c r="AF92" i="2"/>
  <c r="AE92" i="2"/>
  <c r="AO91" i="2"/>
  <c r="AN91" i="2"/>
  <c r="AM91" i="2"/>
  <c r="AL91" i="2"/>
  <c r="AK91" i="2"/>
  <c r="AJ91" i="2"/>
  <c r="AI91" i="2"/>
  <c r="AH91" i="2"/>
  <c r="AG91" i="2"/>
  <c r="AF91" i="2"/>
  <c r="AE91" i="2"/>
  <c r="AO90" i="2"/>
  <c r="AN90" i="2"/>
  <c r="AM90" i="2"/>
  <c r="AL90" i="2"/>
  <c r="AK90" i="2"/>
  <c r="AJ90" i="2"/>
  <c r="AI90" i="2"/>
  <c r="AH90" i="2"/>
  <c r="AG90" i="2"/>
  <c r="AF90" i="2"/>
  <c r="AE90" i="2"/>
  <c r="AO89" i="2"/>
  <c r="AN89" i="2"/>
  <c r="AM89" i="2"/>
  <c r="AL89" i="2"/>
  <c r="AK89" i="2"/>
  <c r="AJ89" i="2"/>
  <c r="AI89" i="2"/>
  <c r="AH89" i="2"/>
  <c r="AG89" i="2"/>
  <c r="AF89" i="2"/>
  <c r="AE89" i="2"/>
  <c r="AO88" i="2"/>
  <c r="AN88" i="2"/>
  <c r="AM88" i="2"/>
  <c r="AL88" i="2"/>
  <c r="AK88" i="2"/>
  <c r="AJ88" i="2"/>
  <c r="AI88" i="2"/>
  <c r="AH88" i="2"/>
  <c r="AG88" i="2"/>
  <c r="AF88" i="2"/>
  <c r="AE88" i="2"/>
  <c r="AO87" i="2"/>
  <c r="AN87" i="2"/>
  <c r="AM87" i="2"/>
  <c r="AL87" i="2"/>
  <c r="AK87" i="2"/>
  <c r="AJ87" i="2"/>
  <c r="AI87" i="2"/>
  <c r="AH87" i="2"/>
  <c r="AG87" i="2"/>
  <c r="AF87" i="2"/>
  <c r="AE87" i="2"/>
  <c r="AO86" i="2"/>
  <c r="AN86" i="2"/>
  <c r="AM86" i="2"/>
  <c r="AL86" i="2"/>
  <c r="AK86" i="2"/>
  <c r="AJ86" i="2"/>
  <c r="AI86" i="2"/>
  <c r="AH86" i="2"/>
  <c r="AG86" i="2"/>
  <c r="AF86" i="2"/>
  <c r="AE86" i="2"/>
  <c r="AO85" i="2"/>
  <c r="AN85" i="2"/>
  <c r="AM85" i="2"/>
  <c r="AL85" i="2"/>
  <c r="AK85" i="2"/>
  <c r="AJ85" i="2"/>
  <c r="AI85" i="2"/>
  <c r="AH85" i="2"/>
  <c r="AG85" i="2"/>
  <c r="AF85" i="2"/>
  <c r="AE85" i="2"/>
  <c r="AO84" i="2"/>
  <c r="AN84" i="2"/>
  <c r="AM84" i="2"/>
  <c r="AL84" i="2"/>
  <c r="AK84" i="2"/>
  <c r="AJ84" i="2"/>
  <c r="AI84" i="2"/>
  <c r="AH84" i="2"/>
  <c r="AG84" i="2"/>
  <c r="AF84" i="2"/>
  <c r="AE84" i="2"/>
  <c r="AO83" i="2"/>
  <c r="AN83" i="2"/>
  <c r="AM83" i="2"/>
  <c r="AL83" i="2"/>
  <c r="AK83" i="2"/>
  <c r="AJ83" i="2"/>
  <c r="AI83" i="2"/>
  <c r="AH83" i="2"/>
  <c r="AG83" i="2"/>
  <c r="AF83" i="2"/>
  <c r="AE83" i="2"/>
  <c r="AO82" i="2"/>
  <c r="AN82" i="2"/>
  <c r="AM82" i="2"/>
  <c r="AL82" i="2"/>
  <c r="AK82" i="2"/>
  <c r="AJ82" i="2"/>
  <c r="AI82" i="2"/>
  <c r="AH82" i="2"/>
  <c r="AG82" i="2"/>
  <c r="AF82" i="2"/>
  <c r="AE82" i="2"/>
  <c r="AO81" i="2"/>
  <c r="AN81" i="2"/>
  <c r="AM81" i="2"/>
  <c r="AL81" i="2"/>
  <c r="AK81" i="2"/>
  <c r="AJ81" i="2"/>
  <c r="AI81" i="2"/>
  <c r="AH81" i="2"/>
  <c r="AG81" i="2"/>
  <c r="AF81" i="2"/>
  <c r="AE81" i="2"/>
  <c r="AO80" i="2"/>
  <c r="AN80" i="2"/>
  <c r="AM80" i="2"/>
  <c r="AL80" i="2"/>
  <c r="AK80" i="2"/>
  <c r="AJ80" i="2"/>
  <c r="AI80" i="2"/>
  <c r="AH80" i="2"/>
  <c r="AG80" i="2"/>
  <c r="AF80" i="2"/>
  <c r="AE80" i="2"/>
  <c r="AO79" i="2"/>
  <c r="AN79" i="2"/>
  <c r="AM79" i="2"/>
  <c r="AL79" i="2"/>
  <c r="AK79" i="2"/>
  <c r="AJ79" i="2"/>
  <c r="AI79" i="2"/>
  <c r="AH79" i="2"/>
  <c r="AG79" i="2"/>
  <c r="AF79" i="2"/>
  <c r="AE79" i="2"/>
  <c r="AO78" i="2"/>
  <c r="AN78" i="2"/>
  <c r="AM78" i="2"/>
  <c r="AL78" i="2"/>
  <c r="AK78" i="2"/>
  <c r="AJ78" i="2"/>
  <c r="AI78" i="2"/>
  <c r="AH78" i="2"/>
  <c r="AG78" i="2"/>
  <c r="AF78" i="2"/>
  <c r="AE78" i="2"/>
  <c r="AO77" i="2"/>
  <c r="AN77" i="2"/>
  <c r="AM77" i="2"/>
  <c r="AL77" i="2"/>
  <c r="AK77" i="2"/>
  <c r="AJ77" i="2"/>
  <c r="AI77" i="2"/>
  <c r="AH77" i="2"/>
  <c r="AG77" i="2"/>
  <c r="AF77" i="2"/>
  <c r="AE77" i="2"/>
  <c r="AO76" i="2"/>
  <c r="AN76" i="2"/>
  <c r="AM76" i="2"/>
  <c r="AL76" i="2"/>
  <c r="AK76" i="2"/>
  <c r="AJ76" i="2"/>
  <c r="AI76" i="2"/>
  <c r="AH76" i="2"/>
  <c r="AG76" i="2"/>
  <c r="AF76" i="2"/>
  <c r="AE76" i="2"/>
  <c r="AO75" i="2"/>
  <c r="AN75" i="2"/>
  <c r="AM75" i="2"/>
  <c r="AL75" i="2"/>
  <c r="AK75" i="2"/>
  <c r="AJ75" i="2"/>
  <c r="AI75" i="2"/>
  <c r="AH75" i="2"/>
  <c r="AG75" i="2"/>
  <c r="AF75" i="2"/>
  <c r="AE75" i="2"/>
  <c r="AO74" i="2"/>
  <c r="AN74" i="2"/>
  <c r="AM74" i="2"/>
  <c r="AL74" i="2"/>
  <c r="AK74" i="2"/>
  <c r="AJ74" i="2"/>
  <c r="AI74" i="2"/>
  <c r="AH74" i="2"/>
  <c r="AG74" i="2"/>
  <c r="AF74" i="2"/>
  <c r="AE74" i="2"/>
  <c r="AO73" i="2"/>
  <c r="AN73" i="2"/>
  <c r="AM73" i="2"/>
  <c r="AL73" i="2"/>
  <c r="AK73" i="2"/>
  <c r="AJ73" i="2"/>
  <c r="AI73" i="2"/>
  <c r="AH73" i="2"/>
  <c r="AG73" i="2"/>
  <c r="AF73" i="2"/>
  <c r="AE73" i="2"/>
  <c r="AO72" i="2"/>
  <c r="AN72" i="2"/>
  <c r="AM72" i="2"/>
  <c r="AL72" i="2"/>
  <c r="AK72" i="2"/>
  <c r="AJ72" i="2"/>
  <c r="AI72" i="2"/>
  <c r="AH72" i="2"/>
  <c r="AG72" i="2"/>
  <c r="AF72" i="2"/>
  <c r="AE72" i="2"/>
  <c r="AO71" i="2"/>
  <c r="AN71" i="2"/>
  <c r="AM71" i="2"/>
  <c r="AL71" i="2"/>
  <c r="AK71" i="2"/>
  <c r="AJ71" i="2"/>
  <c r="AI71" i="2"/>
  <c r="AH71" i="2"/>
  <c r="AG71" i="2"/>
  <c r="AF71" i="2"/>
  <c r="AE71" i="2"/>
  <c r="AO70" i="2"/>
  <c r="AN70" i="2"/>
  <c r="AM70" i="2"/>
  <c r="AL70" i="2"/>
  <c r="AK70" i="2"/>
  <c r="AJ70" i="2"/>
  <c r="AI70" i="2"/>
  <c r="AH70" i="2"/>
  <c r="AG70" i="2"/>
  <c r="AF70" i="2"/>
  <c r="AE70" i="2"/>
  <c r="AO69" i="2"/>
  <c r="AN69" i="2"/>
  <c r="AM69" i="2"/>
  <c r="AL69" i="2"/>
  <c r="AK69" i="2"/>
  <c r="AJ69" i="2"/>
  <c r="AI69" i="2"/>
  <c r="AH69" i="2"/>
  <c r="AG69" i="2"/>
  <c r="AF69" i="2"/>
  <c r="AE69" i="2"/>
  <c r="AO68" i="2"/>
  <c r="AN68" i="2"/>
  <c r="AM68" i="2"/>
  <c r="AL68" i="2"/>
  <c r="AK68" i="2"/>
  <c r="AJ68" i="2"/>
  <c r="AI68" i="2"/>
  <c r="AH68" i="2"/>
  <c r="AG68" i="2"/>
  <c r="AF68" i="2"/>
  <c r="AE68" i="2"/>
  <c r="AO67" i="2"/>
  <c r="AN67" i="2"/>
  <c r="AM67" i="2"/>
  <c r="AL67" i="2"/>
  <c r="AK67" i="2"/>
  <c r="AJ67" i="2"/>
  <c r="AI67" i="2"/>
  <c r="AH67" i="2"/>
  <c r="AG67" i="2"/>
  <c r="AF67" i="2"/>
  <c r="AE67" i="2"/>
  <c r="AO66" i="2"/>
  <c r="AN66" i="2"/>
  <c r="AM66" i="2"/>
  <c r="AL66" i="2"/>
  <c r="AK66" i="2"/>
  <c r="AJ66" i="2"/>
  <c r="AI66" i="2"/>
  <c r="AH66" i="2"/>
  <c r="AG66" i="2"/>
  <c r="AF66" i="2"/>
  <c r="AE66" i="2"/>
  <c r="AO65" i="2"/>
  <c r="AN65" i="2"/>
  <c r="AM65" i="2"/>
  <c r="AL65" i="2"/>
  <c r="AK65" i="2"/>
  <c r="AJ65" i="2"/>
  <c r="AI65" i="2"/>
  <c r="AH65" i="2"/>
  <c r="AG65" i="2"/>
  <c r="AF65" i="2"/>
  <c r="AE65" i="2"/>
  <c r="AO64" i="2"/>
  <c r="AN64" i="2"/>
  <c r="AM64" i="2"/>
  <c r="AL64" i="2"/>
  <c r="AK64" i="2"/>
  <c r="AJ64" i="2"/>
  <c r="AI64" i="2"/>
  <c r="AH64" i="2"/>
  <c r="AG64" i="2"/>
  <c r="AF64" i="2"/>
  <c r="AE64" i="2"/>
  <c r="AO63" i="2"/>
  <c r="AN63" i="2"/>
  <c r="AM63" i="2"/>
  <c r="AL63" i="2"/>
  <c r="AK63" i="2"/>
  <c r="AJ63" i="2"/>
  <c r="AI63" i="2"/>
  <c r="AH63" i="2"/>
  <c r="AG63" i="2"/>
  <c r="AF63" i="2"/>
  <c r="AE63" i="2"/>
  <c r="AO61" i="2"/>
  <c r="AN61" i="2"/>
  <c r="AM61" i="2"/>
  <c r="AL61" i="2"/>
  <c r="AK61" i="2"/>
  <c r="AJ61" i="2"/>
  <c r="AI61" i="2"/>
  <c r="AH61" i="2"/>
  <c r="AG61" i="2"/>
  <c r="AF61" i="2"/>
  <c r="AE61" i="2"/>
  <c r="AO60" i="2"/>
  <c r="AN60" i="2"/>
  <c r="AM60" i="2"/>
  <c r="AL60" i="2"/>
  <c r="AK60" i="2"/>
  <c r="AJ60" i="2"/>
  <c r="AI60" i="2"/>
  <c r="AH60" i="2"/>
  <c r="AG60" i="2"/>
  <c r="AF60" i="2"/>
  <c r="AE60" i="2"/>
  <c r="AO59" i="2"/>
  <c r="AN59" i="2"/>
  <c r="AM59" i="2"/>
  <c r="AL59" i="2"/>
  <c r="AK59" i="2"/>
  <c r="AJ59" i="2"/>
  <c r="AI59" i="2"/>
  <c r="AH59" i="2"/>
  <c r="AG59" i="2"/>
  <c r="AF59" i="2"/>
  <c r="AE59" i="2"/>
  <c r="AO58" i="2"/>
  <c r="AN58" i="2"/>
  <c r="AM58" i="2"/>
  <c r="AL58" i="2"/>
  <c r="AK58" i="2"/>
  <c r="AJ58" i="2"/>
  <c r="AI58" i="2"/>
  <c r="AH58" i="2"/>
  <c r="AG58" i="2"/>
  <c r="AF58" i="2"/>
  <c r="AE58" i="2"/>
  <c r="AE57" i="2"/>
  <c r="P9" i="2"/>
  <c r="P106" i="2"/>
  <c r="P105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1" i="2"/>
  <c r="P60" i="2"/>
  <c r="P59" i="2"/>
  <c r="P58" i="2"/>
  <c r="P57" i="2"/>
  <c r="AS58" i="2" l="1"/>
  <c r="AS142" i="2"/>
  <c r="AS105" i="2"/>
  <c r="AS57" i="2"/>
  <c r="AS94" i="2"/>
  <c r="AS106" i="2"/>
  <c r="AS107" i="2"/>
  <c r="AS108" i="2"/>
  <c r="AS110" i="2"/>
  <c r="AS111" i="2"/>
  <c r="AS112" i="2"/>
  <c r="AS113" i="2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26" i="2"/>
  <c r="AS127" i="2"/>
  <c r="AS128" i="2"/>
  <c r="AS129" i="2"/>
  <c r="AS130" i="2"/>
  <c r="AS131" i="2"/>
  <c r="AS132" i="2"/>
  <c r="AS133" i="2"/>
  <c r="AS134" i="2"/>
  <c r="AS135" i="2"/>
  <c r="AS136" i="2"/>
  <c r="AS137" i="2"/>
  <c r="AS138" i="2"/>
  <c r="AS139" i="2"/>
  <c r="AS140" i="2"/>
  <c r="AS141" i="2"/>
  <c r="AS109" i="2"/>
  <c r="AS60" i="2"/>
  <c r="AS63" i="2"/>
  <c r="AS65" i="2"/>
  <c r="AS67" i="2"/>
  <c r="AS69" i="2"/>
  <c r="AS71" i="2"/>
  <c r="AS73" i="2"/>
  <c r="AS75" i="2"/>
  <c r="AS77" i="2"/>
  <c r="AS79" i="2"/>
  <c r="AS81" i="2"/>
  <c r="AS83" i="2"/>
  <c r="AS85" i="2"/>
  <c r="AS87" i="2"/>
  <c r="AS89" i="2"/>
  <c r="AS91" i="2"/>
  <c r="AS93" i="2"/>
  <c r="AS62" i="2"/>
  <c r="AS59" i="2"/>
  <c r="AS61" i="2"/>
  <c r="AS64" i="2"/>
  <c r="AS66" i="2"/>
  <c r="AS68" i="2"/>
  <c r="AS70" i="2"/>
  <c r="AS72" i="2"/>
  <c r="AS74" i="2"/>
  <c r="AS76" i="2"/>
  <c r="AS78" i="2"/>
  <c r="AS80" i="2"/>
  <c r="AS82" i="2"/>
  <c r="AS84" i="2"/>
  <c r="AS86" i="2"/>
  <c r="AS88" i="2"/>
  <c r="AS90" i="2"/>
  <c r="AS92" i="2"/>
  <c r="AS34" i="2" l="1"/>
  <c r="AS26" i="2"/>
  <c r="AS18" i="2"/>
  <c r="AS13" i="2"/>
  <c r="AS44" i="2"/>
  <c r="AS40" i="2"/>
  <c r="AS36" i="2"/>
  <c r="AS32" i="2"/>
  <c r="AS28" i="2"/>
  <c r="AS24" i="2"/>
  <c r="AS20" i="2"/>
  <c r="AS16" i="2"/>
  <c r="AS11" i="2"/>
  <c r="AS42" i="2"/>
  <c r="AS38" i="2"/>
  <c r="AS30" i="2"/>
  <c r="AS22" i="2"/>
  <c r="AS14" i="2"/>
  <c r="AS45" i="2"/>
  <c r="AS43" i="2"/>
  <c r="AS41" i="2"/>
  <c r="AS39" i="2"/>
  <c r="AS37" i="2"/>
  <c r="AS9" i="2"/>
  <c r="AS35" i="2"/>
  <c r="AS33" i="2"/>
  <c r="AS31" i="2"/>
  <c r="AS46" i="2"/>
  <c r="AS29" i="2"/>
  <c r="AS27" i="2"/>
  <c r="AS25" i="2"/>
  <c r="AS23" i="2"/>
  <c r="AS21" i="2"/>
  <c r="AS19" i="2"/>
  <c r="AS17" i="2"/>
  <c r="AS15" i="2"/>
  <c r="AS12" i="2"/>
  <c r="AS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</author>
  </authors>
  <commentList>
    <comment ref="AT51" authorId="0" shapeId="0" xr:uid="{1A38B7FE-64AE-4D15-8C8C-B8D4E8ED1573}">
      <text>
        <r>
          <rPr>
            <b/>
            <sz val="9"/>
            <color indexed="81"/>
            <rFont val="Tahoma"/>
            <family val="2"/>
          </rPr>
          <t>Kathy:</t>
        </r>
        <r>
          <rPr>
            <sz val="9"/>
            <color indexed="81"/>
            <rFont val="Tahoma"/>
            <family val="2"/>
          </rPr>
          <t xml:space="preserve">
Not yet available.  (2017 trustees figure was a projection, not an actual.)</t>
        </r>
      </text>
    </comment>
  </commentList>
</comments>
</file>

<file path=xl/sharedStrings.xml><?xml version="1.0" encoding="utf-8"?>
<sst xmlns="http://schemas.openxmlformats.org/spreadsheetml/2006/main" count="110" uniqueCount="60">
  <si>
    <t>Year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</si>
  <si>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</si>
  <si>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</si>
  <si>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</si>
  <si>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</si>
  <si>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</si>
  <si>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</si>
  <si>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</si>
  <si>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</si>
  <si>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</si>
  <si>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</si>
  <si>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Male</t>
  </si>
  <si>
    <t>Female</t>
  </si>
  <si>
    <t>15-19</t>
  </si>
  <si>
    <t>1975-79: Actuarial study 114 (http://www.ssa.gov/OACT/NOTES/s1990s.html), table 6</t>
  </si>
  <si>
    <t>1980-85:  Actuarial study 118 (http://www.ssa.gov/OACT/NOTES/s2000s.html), table 6</t>
  </si>
  <si>
    <t>1986-2009: Actuarial study 122 (http://www.ssa.gov/OACT/NOTES/s2010s.html), table 6</t>
  </si>
  <si>
    <t>Compare time-series</t>
  </si>
  <si>
    <t>Discrep.</t>
  </si>
  <si>
    <t>Workers insured in event of disability, by age at end of year</t>
  </si>
  <si>
    <t>Disabled workers as % of insured population</t>
  </si>
  <si>
    <t>Age/sex</t>
  </si>
  <si>
    <t>adjusted</t>
  </si>
  <si>
    <t>65+</t>
  </si>
  <si>
    <t>Disabled workers in current-payment status, by age at end of year and sex</t>
  </si>
  <si>
    <t>Compare</t>
  </si>
  <si>
    <t>65*</t>
  </si>
  <si>
    <t>&lt;65 only</t>
  </si>
  <si>
    <t>Memo: &lt;65 only</t>
  </si>
  <si>
    <t>16-19</t>
  </si>
  <si>
    <t xml:space="preserve"> The generic table name is https://www.ssa.gov/OACT/ProgData/benefits/da_ageyyyymm.html, where yyyymm is (e.g.) 201712 for Dec. 2017.</t>
  </si>
  <si>
    <t>OCACT</t>
  </si>
  <si>
    <t>OCACT updates these (both history and projections) for each trustees report.</t>
  </si>
  <si>
    <t>See "Read me" for data sources.</t>
  </si>
  <si>
    <t>Historical data on SSDI insured status and benefit receipt, by age and sex</t>
  </si>
  <si>
    <t>2010-present:  OCACT single-year of age tables (http://www.ssa.gov/OACT/ProgData/byage.html?type=da).</t>
  </si>
  <si>
    <t>Because disabled workers are converted to retired workers at the FRA, that delayed conversions with a lag.</t>
  </si>
  <si>
    <t>Thus, beginning in 2003, there are some people age 65-66 who receive DI.</t>
  </si>
  <si>
    <t>All data are available online from SSA's Office of the Chief Actuary (OCACT).</t>
  </si>
  <si>
    <r>
      <t xml:space="preserve">There are three main data sources.  These were last downloaded in early 2018.  </t>
    </r>
    <r>
      <rPr>
        <b/>
        <sz val="11"/>
        <color theme="1"/>
        <rFont val="Calibri"/>
        <family val="2"/>
        <scheme val="minor"/>
      </rPr>
      <t>Some data are subject to minor annual revision.</t>
    </r>
  </si>
  <si>
    <t xml:space="preserve"> The OCACT table shows a total for "20 and under;" I split out ages 16-19 based on other data, their number is tiny.</t>
  </si>
  <si>
    <t>Source:  https://www.ssa.gov/OACT/HistEst/PopHome.html.</t>
  </si>
  <si>
    <t>Source:  http://www.ssa.gov/OACT/STATS/table4c2DI.html.</t>
  </si>
  <si>
    <t>The full retirement age (FRA) for old-age beneficiaries rose from 65 to 66, in 2-month steps, for people</t>
  </si>
  <si>
    <t xml:space="preserve">The FRA will rise from 66 to 67 for people who reach 62 in 2017 through 2022. </t>
  </si>
  <si>
    <t>SSA-area population</t>
  </si>
  <si>
    <t>These are approximately halfway between the July 1 numbers, just as you'd expect.</t>
  </si>
  <si>
    <t>DI-insured workers as a % of SSA-area population</t>
  </si>
  <si>
    <t>By age group, total, and age- and sex-adjusted.  The latter uses a 2000 base year.  See trustees' table at https://www.ssa.gov/oact/TR/2017/lr5c5.html.</t>
  </si>
  <si>
    <t>(1) DI recipients, by age and sex (update latest year only; history doesn't change)</t>
  </si>
  <si>
    <t>Older data contain tiny discrepancies vs.  OCACT current-pay tables (http://www.ssa.gov/OACT/ProgData/icp.html).  Those are acceptable.</t>
  </si>
  <si>
    <t>(2)  Insured population, by age and sex (update annually; history is subject to minor revision)</t>
  </si>
  <si>
    <t>(3)  Total population, by age and sex (update annually; history is subject to minor revision)</t>
  </si>
  <si>
    <t>That will again delay conversions beginning in 2021, when some people age 66-67 will receive DI.</t>
  </si>
  <si>
    <t>Social Security area population, by age and sex, and DI-insured workers as % of population</t>
  </si>
  <si>
    <r>
      <t xml:space="preserve">Notice that the total 20-64 are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the same numbers shown in the trustees report (see https://www.ssa.gov/oact/TR/2017/lr5a3.html); those are as of July 1.</t>
    </r>
  </si>
  <si>
    <t>We use December 31 population, to compare with end-of-year insured workers and beneficiaries.</t>
  </si>
  <si>
    <t>(FRA rise was phased in for people turning 62 in 2000-2005.  For DI, that meant age of conversion continued to be 65 until 2003.  After that, age of conversion became 65 + 2 months, 65 + months, and so forth until reaching 66.)</t>
  </si>
  <si>
    <t>who reached age 62 between 2000 and 2005.</t>
  </si>
  <si>
    <t xml:space="preserve">By five-year age group (20-64); also include people age 65 to reflect rise in full retirement age (FRA).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</si>
</sst>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0" fontId="2" fillId="0" borderId="0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ill="1"/>
    <xf numFmtId="0" fontId="0" fillId="0" borderId="0" xfId="0" applyFont="1" applyFill="1"/>
    <xf numFmtId="0" fontId="2" fillId="0" borderId="0" xfId="0" applyFont="1" applyFill="1" applyAlignment="1">
      <alignment horizontal="right" wrapText="1"/>
    </xf>
    <xf numFmtId="0" fontId="0" fillId="0" borderId="0" xfId="0" applyFont="1" applyFill="1" applyBorder="1"/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 applyFill="1"/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/>
    <xf numFmtId="0" fontId="5" fillId="0" borderId="0" xfId="0" applyFont="1" applyFill="1"/>
    <xf numFmtId="0" fontId="5" fillId="0" borderId="0" xfId="0" applyFont="1"/>
    <xf numFmtId="0" fontId="0" fillId="0" borderId="0" xfId="0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7" fillId="0" borderId="0" xfId="0" applyFont="1"/>
    <xf numFmtId="3" fontId="6" fillId="0" borderId="0" xfId="0" applyNumberFormat="1" applyFont="1"/>
    <xf numFmtId="3" fontId="6" fillId="0" borderId="0" xfId="0" applyNumberFormat="1" applyFont="1" applyFill="1" applyBorder="1"/>
    <xf numFmtId="164" fontId="0" fillId="2" borderId="0" xfId="1" applyNumberFormat="1" applyFont="1" applyFill="1"/>
    <xf numFmtId="0" fontId="0" fillId="0" borderId="0" xfId="0" applyAlignment="1"/>
    <xf numFmtId="0" fontId="5" fillId="0" borderId="0" xfId="0" applyFont="1" applyAlignment="1"/>
    <xf numFmtId="0" fontId="0" fillId="0" borderId="3" xfId="0" applyBorder="1"/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0F52-1D63-40C2-8B96-C62E67F79513}">
  <dimension ref="A1:B27"/>
  <sheetViews>
    <sheetView workbookViewId="0">
      <selection activeCell="A22" sqref="A22"/>
    </sheetView>
  </sheetViews>
  <sheetFormatPr defaultRowHeight="14.4" x14ac:dyDescent="0.3"/>
  <sheetData>
    <row r="1" spans="1:2" ht="18" x14ac:dyDescent="0.35">
      <c r="A1" s="39" t="s">
        <v>34</v>
      </c>
    </row>
    <row r="3" spans="1:2" x14ac:dyDescent="0.3">
      <c r="A3" t="s">
        <v>38</v>
      </c>
    </row>
    <row r="4" spans="1:2" x14ac:dyDescent="0.3">
      <c r="A4" t="s">
        <v>39</v>
      </c>
    </row>
    <row r="6" spans="1:2" x14ac:dyDescent="0.3">
      <c r="A6" t="s">
        <v>49</v>
      </c>
    </row>
    <row r="7" spans="1:2" x14ac:dyDescent="0.3">
      <c r="B7" s="37" t="s">
        <v>14</v>
      </c>
    </row>
    <row r="8" spans="1:2" x14ac:dyDescent="0.3">
      <c r="B8" s="37" t="s">
        <v>15</v>
      </c>
    </row>
    <row r="9" spans="1:2" x14ac:dyDescent="0.3">
      <c r="B9" s="37" t="s">
        <v>16</v>
      </c>
    </row>
    <row r="10" spans="1:2" x14ac:dyDescent="0.3">
      <c r="B10" s="37" t="s">
        <v>35</v>
      </c>
    </row>
    <row r="11" spans="1:2" s="37" customFormat="1" x14ac:dyDescent="0.3">
      <c r="B11" s="37" t="s">
        <v>30</v>
      </c>
    </row>
    <row r="12" spans="1:2" s="37" customFormat="1" x14ac:dyDescent="0.3">
      <c r="B12" s="37" t="s">
        <v>40</v>
      </c>
    </row>
    <row r="13" spans="1:2" x14ac:dyDescent="0.3">
      <c r="B13" s="37" t="s">
        <v>50</v>
      </c>
    </row>
    <row r="15" spans="1:2" x14ac:dyDescent="0.3">
      <c r="A15" t="s">
        <v>51</v>
      </c>
    </row>
    <row r="16" spans="1:2" x14ac:dyDescent="0.3">
      <c r="B16" t="s">
        <v>42</v>
      </c>
    </row>
    <row r="18" spans="1:2" x14ac:dyDescent="0.3">
      <c r="A18" t="s">
        <v>52</v>
      </c>
    </row>
    <row r="19" spans="1:2" s="37" customFormat="1" x14ac:dyDescent="0.3">
      <c r="B19" s="37" t="s">
        <v>32</v>
      </c>
    </row>
    <row r="20" spans="1:2" x14ac:dyDescent="0.3">
      <c r="B20" s="37" t="s">
        <v>41</v>
      </c>
    </row>
    <row r="22" spans="1:2" x14ac:dyDescent="0.3">
      <c r="A22" t="s">
        <v>43</v>
      </c>
    </row>
    <row r="23" spans="1:2" x14ac:dyDescent="0.3">
      <c r="A23" t="s">
        <v>58</v>
      </c>
    </row>
    <row r="24" spans="1:2" x14ac:dyDescent="0.3">
      <c r="A24" t="s">
        <v>36</v>
      </c>
    </row>
    <row r="25" spans="1:2" x14ac:dyDescent="0.3">
      <c r="A25" t="s">
        <v>37</v>
      </c>
    </row>
    <row r="26" spans="1:2" x14ac:dyDescent="0.3">
      <c r="A26" t="s">
        <v>44</v>
      </c>
    </row>
    <row r="27" spans="1:2" x14ac:dyDescent="0.3">
      <c r="A27" t="s">
        <v>53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707"/>
  <sheetViews>
    <sheetView zoomScaleNormal="100" workbookViewId="0">
      <pane xSplit="1" ySplit="6" topLeftCell="AT7" activePane="bottomRight" state="frozen"/>
      <selection pane="topRight" activeCell="B1" sqref="B1"/>
      <selection pane="bottomLeft" activeCell="A11" sqref="A11"/>
      <selection pane="bottomRight" activeCell="BL150" sqref="BL150"/>
    </sheetView>
  </sheetViews>
  <sheetFormatPr defaultRowHeight="14.4" x14ac:dyDescent="0.3"/>
  <cols>
    <col min="15" max="15" width="10.5546875" customWidth="1"/>
    <col min="16" max="16" width="9.33203125" customWidth="1"/>
    <col min="43" max="43" width="10.109375" style="29" bestFit="1" customWidth="1"/>
    <col min="45" max="45" width="10.109375" bestFit="1" customWidth="1"/>
  </cols>
  <sheetData>
    <row r="1" spans="1:47" x14ac:dyDescent="0.3">
      <c r="B1" s="26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22" t="s">
        <v>19</v>
      </c>
      <c r="AE1" s="22" t="s">
        <v>20</v>
      </c>
    </row>
    <row r="2" spans="1:47" x14ac:dyDescent="0.3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7" x14ac:dyDescent="0.3">
      <c r="B3" s="30" t="s">
        <v>33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1" t="s">
        <v>33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 t="s">
        <v>48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S3" s="44"/>
      <c r="AT3" s="44"/>
    </row>
    <row r="4" spans="1:47" ht="15" thickBo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5"/>
      <c r="O4" s="15"/>
      <c r="P4" s="15"/>
      <c r="Q4" s="4"/>
      <c r="AR4" s="37"/>
      <c r="AS4" s="37"/>
      <c r="AT4" s="37"/>
    </row>
    <row r="5" spans="1:47" x14ac:dyDescent="0.3">
      <c r="A5" s="49" t="s">
        <v>0</v>
      </c>
      <c r="B5" s="46" t="s">
        <v>13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6" t="s">
        <v>10</v>
      </c>
      <c r="L5" s="46" t="s">
        <v>23</v>
      </c>
      <c r="M5" s="46" t="s">
        <v>1</v>
      </c>
      <c r="N5" s="5"/>
      <c r="O5" s="51" t="s">
        <v>17</v>
      </c>
      <c r="P5" s="51"/>
      <c r="R5" s="46" t="s">
        <v>13</v>
      </c>
      <c r="S5" s="46" t="s">
        <v>2</v>
      </c>
      <c r="T5" s="46" t="s">
        <v>3</v>
      </c>
      <c r="U5" s="46" t="s">
        <v>4</v>
      </c>
      <c r="V5" s="46" t="s">
        <v>5</v>
      </c>
      <c r="W5" s="46" t="s">
        <v>6</v>
      </c>
      <c r="X5" s="46" t="s">
        <v>7</v>
      </c>
      <c r="Y5" s="46" t="s">
        <v>8</v>
      </c>
      <c r="Z5" s="46" t="s">
        <v>9</v>
      </c>
      <c r="AA5" s="46" t="s">
        <v>10</v>
      </c>
      <c r="AB5" s="46" t="s">
        <v>23</v>
      </c>
      <c r="AC5" s="46" t="s">
        <v>1</v>
      </c>
      <c r="AE5" s="46" t="s">
        <v>13</v>
      </c>
      <c r="AF5" s="46" t="s">
        <v>2</v>
      </c>
      <c r="AG5" s="46" t="s">
        <v>3</v>
      </c>
      <c r="AH5" s="46" t="s">
        <v>4</v>
      </c>
      <c r="AI5" s="46" t="s">
        <v>5</v>
      </c>
      <c r="AJ5" s="46" t="s">
        <v>6</v>
      </c>
      <c r="AK5" s="46" t="s">
        <v>7</v>
      </c>
      <c r="AL5" s="46" t="s">
        <v>8</v>
      </c>
      <c r="AM5" s="46" t="s">
        <v>9</v>
      </c>
      <c r="AN5" s="46" t="s">
        <v>10</v>
      </c>
      <c r="AO5" s="46" t="s">
        <v>23</v>
      </c>
      <c r="AP5" s="46" t="s">
        <v>1</v>
      </c>
      <c r="AQ5" s="46" t="s">
        <v>28</v>
      </c>
      <c r="AS5" s="24" t="s">
        <v>21</v>
      </c>
      <c r="AT5" s="24" t="s">
        <v>25</v>
      </c>
    </row>
    <row r="6" spans="1:47" x14ac:dyDescent="0.3">
      <c r="A6" s="50"/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  <c r="M6" s="47"/>
      <c r="N6" s="5"/>
      <c r="O6" s="14" t="s">
        <v>1</v>
      </c>
      <c r="P6" s="14" t="s">
        <v>18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8"/>
      <c r="AC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8"/>
      <c r="AP6" s="47"/>
      <c r="AQ6" s="47" t="s">
        <v>27</v>
      </c>
      <c r="AS6" s="24" t="s">
        <v>22</v>
      </c>
      <c r="AT6" s="24" t="s">
        <v>31</v>
      </c>
    </row>
    <row r="7" spans="1:47" x14ac:dyDescent="0.3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6"/>
      <c r="M7" s="9"/>
      <c r="N7" s="5"/>
      <c r="O7" s="14"/>
      <c r="P7" s="14"/>
    </row>
    <row r="8" spans="1:47" s="37" customFormat="1" x14ac:dyDescent="0.3">
      <c r="A8" s="21" t="s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0"/>
      <c r="O8" s="10"/>
      <c r="P8" s="10"/>
      <c r="Q8" s="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/>
      <c r="AE8"/>
      <c r="AF8"/>
      <c r="AG8"/>
      <c r="AH8"/>
      <c r="AI8"/>
      <c r="AJ8"/>
      <c r="AK8"/>
      <c r="AL8"/>
      <c r="AM8"/>
      <c r="AN8"/>
      <c r="AO8"/>
      <c r="AP8"/>
      <c r="AQ8" s="16"/>
      <c r="AR8"/>
      <c r="AS8"/>
      <c r="AT8"/>
      <c r="AU8"/>
    </row>
    <row r="9" spans="1:47" s="37" customFormat="1" x14ac:dyDescent="0.3">
      <c r="A9" s="2">
        <v>1975</v>
      </c>
      <c r="B9" s="8">
        <v>1.627</v>
      </c>
      <c r="C9" s="8">
        <v>31.187000000000001</v>
      </c>
      <c r="D9" s="8">
        <v>72.031999999999996</v>
      </c>
      <c r="E9" s="8">
        <v>80.061999999999998</v>
      </c>
      <c r="F9" s="8">
        <v>95.23</v>
      </c>
      <c r="G9" s="8">
        <v>147.316</v>
      </c>
      <c r="H9" s="8">
        <v>235.17</v>
      </c>
      <c r="I9" s="8">
        <v>397.09199999999998</v>
      </c>
      <c r="J9" s="8">
        <v>594.28399999999999</v>
      </c>
      <c r="K9" s="8">
        <v>833.63</v>
      </c>
      <c r="L9" s="8">
        <v>0</v>
      </c>
      <c r="M9" s="8">
        <v>2487.63</v>
      </c>
      <c r="N9" s="10"/>
      <c r="O9" s="10">
        <v>2488.951</v>
      </c>
      <c r="P9" s="10">
        <f>+O9-M9</f>
        <v>1.3209999999999127</v>
      </c>
      <c r="Q9" s="1"/>
      <c r="R9" s="8">
        <v>5062</v>
      </c>
      <c r="S9" s="8">
        <v>14587</v>
      </c>
      <c r="T9" s="8">
        <v>13502</v>
      </c>
      <c r="U9" s="8">
        <v>9439</v>
      </c>
      <c r="V9" s="8">
        <v>7694</v>
      </c>
      <c r="W9" s="8">
        <v>7341</v>
      </c>
      <c r="X9" s="8">
        <v>7788</v>
      </c>
      <c r="Y9" s="8">
        <v>7873</v>
      </c>
      <c r="Z9" s="8">
        <v>6979</v>
      </c>
      <c r="AA9" s="8">
        <v>6029</v>
      </c>
      <c r="AB9" s="8">
        <v>0</v>
      </c>
      <c r="AC9" s="8">
        <v>86295</v>
      </c>
      <c r="AD9"/>
      <c r="AE9" s="16">
        <f>IF(R9&gt;0,+B9/R9,#N/A)</f>
        <v>3.2141446068747532E-4</v>
      </c>
      <c r="AF9" s="16">
        <f t="shared" ref="AF9:AF45" si="0">IF(S9&gt;0,+C9/S9,#N/A)</f>
        <v>2.1379995886748474E-3</v>
      </c>
      <c r="AG9" s="16">
        <f t="shared" ref="AG9:AG45" si="1">IF(T9&gt;0,+D9/T9,#N/A)</f>
        <v>5.3349133461709376E-3</v>
      </c>
      <c r="AH9" s="16">
        <f t="shared" ref="AH9:AH45" si="2">IF(U9&gt;0,+E9/U9,#N/A)</f>
        <v>8.482042589257336E-3</v>
      </c>
      <c r="AI9" s="16">
        <f t="shared" ref="AI9:AI45" si="3">IF(V9&gt;0,+F9/V9,#N/A)</f>
        <v>1.2377177021055369E-2</v>
      </c>
      <c r="AJ9" s="16">
        <f t="shared" ref="AJ9:AJ45" si="4">IF(W9&gt;0,+G9/W9,#N/A)</f>
        <v>2.0067565726740226E-2</v>
      </c>
      <c r="AK9" s="16">
        <f t="shared" ref="AK9:AK45" si="5">IF(X9&gt;0,+H9/X9,#N/A)</f>
        <v>3.0196456086286592E-2</v>
      </c>
      <c r="AL9" s="16">
        <f t="shared" ref="AL9:AL45" si="6">IF(Y9&gt;0,+I9/Y9,#N/A)</f>
        <v>5.0437190397561282E-2</v>
      </c>
      <c r="AM9" s="16">
        <f t="shared" ref="AM9:AM45" si="7">IF(Z9&gt;0,+J9/Z9,#N/A)</f>
        <v>8.515317380713569E-2</v>
      </c>
      <c r="AN9" s="16">
        <f t="shared" ref="AN9:AN45" si="8">IF(AA9&gt;0,+K9/AA9,#N/A)</f>
        <v>0.13827002819704759</v>
      </c>
      <c r="AO9" s="16" t="e">
        <f t="shared" ref="AO9:AO45" si="9">IF(AB9&gt;0,+L9/AB9,#N/A)</f>
        <v>#N/A</v>
      </c>
      <c r="AP9" s="16">
        <f t="shared" ref="AP9:AP45" si="10">IF(AC9&gt;0,+M9/AC9,#N/A)</f>
        <v>2.8827046758213109E-2</v>
      </c>
      <c r="AQ9" s="16">
        <f t="shared" ref="AQ9:AQ47" si="11">SUM(B9:K9)/SUM(R9:AA9)</f>
        <v>2.8827380814425107E-2</v>
      </c>
      <c r="AR9"/>
      <c r="AS9" s="17">
        <f t="shared" ref="AS9:AS54" si="12">(+AS57*SUM(R$82:AA$82)+AS105*SUM(R$130:AA$130))/SUM(R$34:AA$34)</f>
        <v>2.8541829070624674E-2</v>
      </c>
      <c r="AT9" s="16">
        <v>2.8000000000000001E-2</v>
      </c>
      <c r="AU9"/>
    </row>
    <row r="10" spans="1:47" s="37" customFormat="1" x14ac:dyDescent="0.3">
      <c r="A10" s="2">
        <v>1976</v>
      </c>
      <c r="B10" s="8">
        <v>1.39</v>
      </c>
      <c r="C10" s="8">
        <v>34.194000000000003</v>
      </c>
      <c r="D10" s="8">
        <v>80.174999999999997</v>
      </c>
      <c r="E10" s="8">
        <v>92.83</v>
      </c>
      <c r="F10" s="8">
        <v>106.395</v>
      </c>
      <c r="G10" s="8">
        <v>155.98500000000001</v>
      </c>
      <c r="H10" s="8">
        <v>246.74299999999999</v>
      </c>
      <c r="I10" s="8">
        <v>417.67099999999999</v>
      </c>
      <c r="J10" s="8">
        <v>642.11300000000006</v>
      </c>
      <c r="K10" s="8">
        <v>891.89200000000005</v>
      </c>
      <c r="L10" s="8">
        <v>0</v>
      </c>
      <c r="M10" s="8">
        <v>2669.3879999999999</v>
      </c>
      <c r="N10" s="10"/>
      <c r="O10" s="10">
        <v>2670.2440000000001</v>
      </c>
      <c r="P10" s="10">
        <f t="shared" ref="P10:P54" si="13">+O10-M10</f>
        <v>0.85600000000022192</v>
      </c>
      <c r="Q10" s="1"/>
      <c r="R10" s="8">
        <v>4862</v>
      </c>
      <c r="S10" s="8">
        <v>14746</v>
      </c>
      <c r="T10" s="8">
        <v>13971</v>
      </c>
      <c r="U10" s="8">
        <v>10087</v>
      </c>
      <c r="V10" s="8">
        <v>7946</v>
      </c>
      <c r="W10" s="8">
        <v>7401</v>
      </c>
      <c r="X10" s="8">
        <v>7737</v>
      </c>
      <c r="Y10" s="8">
        <v>7785</v>
      </c>
      <c r="Z10" s="8">
        <v>7165</v>
      </c>
      <c r="AA10" s="8">
        <v>6108</v>
      </c>
      <c r="AB10" s="8">
        <v>0</v>
      </c>
      <c r="AC10" s="8">
        <v>87808</v>
      </c>
      <c r="AD10"/>
      <c r="AE10" s="16">
        <f t="shared" ref="AE10:AE45" si="14">IF(R10&gt;0,+B10/R10,#N/A)</f>
        <v>2.8589058000822706E-4</v>
      </c>
      <c r="AF10" s="16">
        <f t="shared" si="0"/>
        <v>2.3188661331886616E-3</v>
      </c>
      <c r="AG10" s="16">
        <f t="shared" si="1"/>
        <v>5.7386729654283868E-3</v>
      </c>
      <c r="AH10" s="16">
        <f t="shared" si="2"/>
        <v>9.2029344701100423E-3</v>
      </c>
      <c r="AI10" s="16">
        <f t="shared" si="3"/>
        <v>1.3389755852001006E-2</v>
      </c>
      <c r="AJ10" s="16">
        <f t="shared" si="4"/>
        <v>2.1076205918119175E-2</v>
      </c>
      <c r="AK10" s="16">
        <f t="shared" si="5"/>
        <v>3.1891301538063847E-2</v>
      </c>
      <c r="AL10" s="16">
        <f t="shared" si="6"/>
        <v>5.3650738599871545E-2</v>
      </c>
      <c r="AM10" s="16">
        <f t="shared" si="7"/>
        <v>8.9618004187020248E-2</v>
      </c>
      <c r="AN10" s="16">
        <f t="shared" si="8"/>
        <v>0.14602030124426982</v>
      </c>
      <c r="AO10" s="16" t="e">
        <f t="shared" si="9"/>
        <v>#N/A</v>
      </c>
      <c r="AP10" s="16">
        <f t="shared" si="10"/>
        <v>3.0400282434402331E-2</v>
      </c>
      <c r="AQ10" s="16">
        <f t="shared" si="11"/>
        <v>3.0400282434402331E-2</v>
      </c>
      <c r="AR10"/>
      <c r="AS10" s="17">
        <f t="shared" si="12"/>
        <v>3.0268517436306472E-2</v>
      </c>
      <c r="AT10" s="16">
        <v>0.03</v>
      </c>
      <c r="AU10"/>
    </row>
    <row r="11" spans="1:47" s="37" customFormat="1" x14ac:dyDescent="0.3">
      <c r="A11" s="2">
        <v>1977</v>
      </c>
      <c r="B11" s="8">
        <v>1.363</v>
      </c>
      <c r="C11" s="8">
        <v>35.517000000000003</v>
      </c>
      <c r="D11" s="8">
        <v>84.135999999999996</v>
      </c>
      <c r="E11" s="8">
        <v>105.63200000000001</v>
      </c>
      <c r="F11" s="8">
        <v>118.251</v>
      </c>
      <c r="G11" s="8">
        <v>162.547</v>
      </c>
      <c r="H11" s="8">
        <v>257.221</v>
      </c>
      <c r="I11" s="8">
        <v>439.101</v>
      </c>
      <c r="J11" s="8">
        <v>689.82299999999998</v>
      </c>
      <c r="K11" s="8">
        <v>942.64800000000002</v>
      </c>
      <c r="L11" s="8">
        <v>0</v>
      </c>
      <c r="M11" s="8">
        <v>2836.239</v>
      </c>
      <c r="N11" s="10"/>
      <c r="O11" s="10">
        <v>2834.4319999999998</v>
      </c>
      <c r="P11" s="10">
        <f t="shared" si="13"/>
        <v>-1.8070000000002437</v>
      </c>
      <c r="Q11" s="1"/>
      <c r="R11" s="8">
        <v>4862</v>
      </c>
      <c r="S11" s="8">
        <v>15030</v>
      </c>
      <c r="T11" s="8">
        <v>14211</v>
      </c>
      <c r="U11" s="8">
        <v>10829</v>
      </c>
      <c r="V11" s="8">
        <v>8456</v>
      </c>
      <c r="W11" s="8">
        <v>7494</v>
      </c>
      <c r="X11" s="8">
        <v>7647</v>
      </c>
      <c r="Y11" s="8">
        <v>7804</v>
      </c>
      <c r="Z11" s="8">
        <v>7267</v>
      </c>
      <c r="AA11" s="8">
        <v>6142</v>
      </c>
      <c r="AB11" s="8">
        <v>0</v>
      </c>
      <c r="AC11" s="8">
        <v>89743</v>
      </c>
      <c r="AD11"/>
      <c r="AE11" s="16">
        <f t="shared" si="14"/>
        <v>2.8033730974907445E-4</v>
      </c>
      <c r="AF11" s="16">
        <f t="shared" si="0"/>
        <v>2.3630738522954094E-3</v>
      </c>
      <c r="AG11" s="16">
        <f t="shared" si="1"/>
        <v>5.920484132010414E-3</v>
      </c>
      <c r="AH11" s="16">
        <f t="shared" si="2"/>
        <v>9.7545479730353681E-3</v>
      </c>
      <c r="AI11" s="16">
        <f t="shared" si="3"/>
        <v>1.3984271523178809E-2</v>
      </c>
      <c r="AJ11" s="16">
        <f t="shared" si="4"/>
        <v>2.1690285561782759E-2</v>
      </c>
      <c r="AK11" s="16">
        <f t="shared" si="5"/>
        <v>3.3636851052700409E-2</v>
      </c>
      <c r="AL11" s="16">
        <f t="shared" si="6"/>
        <v>5.626614556637622E-2</v>
      </c>
      <c r="AM11" s="16">
        <f t="shared" si="7"/>
        <v>9.4925416265308926E-2</v>
      </c>
      <c r="AN11" s="16">
        <f t="shared" si="8"/>
        <v>0.15347574080104201</v>
      </c>
      <c r="AO11" s="16" t="e">
        <f t="shared" si="9"/>
        <v>#N/A</v>
      </c>
      <c r="AP11" s="16">
        <f t="shared" si="10"/>
        <v>3.1604013683518492E-2</v>
      </c>
      <c r="AQ11" s="16">
        <f t="shared" si="11"/>
        <v>3.1604365848766462E-2</v>
      </c>
      <c r="AR11"/>
      <c r="AS11" s="17">
        <f t="shared" si="12"/>
        <v>3.1800039409949889E-2</v>
      </c>
      <c r="AT11" s="16">
        <v>3.2000000000000001E-2</v>
      </c>
      <c r="AU11"/>
    </row>
    <row r="12" spans="1:47" s="37" customFormat="1" x14ac:dyDescent="0.3">
      <c r="A12" s="2">
        <v>1978</v>
      </c>
      <c r="B12" s="8">
        <v>1.262</v>
      </c>
      <c r="C12" s="8">
        <v>33.405999999999999</v>
      </c>
      <c r="D12" s="8">
        <v>83.75</v>
      </c>
      <c r="E12" s="8">
        <v>112.658</v>
      </c>
      <c r="F12" s="8">
        <v>125.97499999999999</v>
      </c>
      <c r="G12" s="8">
        <v>165.72800000000001</v>
      </c>
      <c r="H12" s="8">
        <v>255.60300000000001</v>
      </c>
      <c r="I12" s="8">
        <v>437.62900000000002</v>
      </c>
      <c r="J12" s="8">
        <v>698.779</v>
      </c>
      <c r="K12" s="8">
        <v>963.36199999999997</v>
      </c>
      <c r="L12" s="8">
        <v>0</v>
      </c>
      <c r="M12" s="8">
        <v>2878.152</v>
      </c>
      <c r="N12" s="10"/>
      <c r="O12" s="10">
        <v>2879.828</v>
      </c>
      <c r="P12" s="10">
        <f t="shared" si="13"/>
        <v>1.6759999999999309</v>
      </c>
      <c r="Q12" s="1"/>
      <c r="R12" s="8">
        <v>5933</v>
      </c>
      <c r="S12" s="8">
        <v>16287</v>
      </c>
      <c r="T12" s="8">
        <v>14790</v>
      </c>
      <c r="U12" s="8">
        <v>11473</v>
      </c>
      <c r="V12" s="8">
        <v>8977</v>
      </c>
      <c r="W12" s="8">
        <v>7741</v>
      </c>
      <c r="X12" s="8">
        <v>7578</v>
      </c>
      <c r="Y12" s="8">
        <v>7788</v>
      </c>
      <c r="Z12" s="8">
        <v>7351</v>
      </c>
      <c r="AA12" s="8">
        <v>6222</v>
      </c>
      <c r="AB12" s="8">
        <v>0</v>
      </c>
      <c r="AC12" s="8">
        <v>94140</v>
      </c>
      <c r="AD12"/>
      <c r="AE12" s="16">
        <f t="shared" si="14"/>
        <v>2.127085791336592E-4</v>
      </c>
      <c r="AF12" s="16">
        <f t="shared" si="0"/>
        <v>2.0510836863756369E-3</v>
      </c>
      <c r="AG12" s="16">
        <f t="shared" si="1"/>
        <v>5.6626098715348207E-3</v>
      </c>
      <c r="AH12" s="16">
        <f t="shared" si="2"/>
        <v>9.8194020744356309E-3</v>
      </c>
      <c r="AI12" s="16">
        <f t="shared" si="3"/>
        <v>1.4033084549404032E-2</v>
      </c>
      <c r="AJ12" s="16">
        <f t="shared" si="4"/>
        <v>2.1409120268699136E-2</v>
      </c>
      <c r="AK12" s="16">
        <f t="shared" si="5"/>
        <v>3.3729612034837687E-2</v>
      </c>
      <c r="AL12" s="16">
        <f t="shared" si="6"/>
        <v>5.6192732408834108E-2</v>
      </c>
      <c r="AM12" s="16">
        <f t="shared" si="7"/>
        <v>9.5059039586450816E-2</v>
      </c>
      <c r="AN12" s="16">
        <f t="shared" si="8"/>
        <v>0.15483156541305046</v>
      </c>
      <c r="AO12" s="16" t="e">
        <f t="shared" si="9"/>
        <v>#N/A</v>
      </c>
      <c r="AP12" s="16">
        <f t="shared" si="10"/>
        <v>3.0573103887826643E-2</v>
      </c>
      <c r="AQ12" s="16">
        <f t="shared" si="11"/>
        <v>3.0573103887826643E-2</v>
      </c>
      <c r="AR12"/>
      <c r="AS12" s="17">
        <f t="shared" si="12"/>
        <v>3.1808711969847955E-2</v>
      </c>
      <c r="AT12" s="16">
        <v>3.2000000000000001E-2</v>
      </c>
      <c r="AU12"/>
    </row>
    <row r="13" spans="1:47" s="37" customFormat="1" x14ac:dyDescent="0.3">
      <c r="A13" s="2">
        <v>1979</v>
      </c>
      <c r="B13" s="8">
        <v>1.3520000000000001</v>
      </c>
      <c r="C13" s="8">
        <v>30.501999999999999</v>
      </c>
      <c r="D13" s="8">
        <v>82.495999999999995</v>
      </c>
      <c r="E13" s="8">
        <v>117.813</v>
      </c>
      <c r="F13" s="8">
        <v>131.053</v>
      </c>
      <c r="G13" s="8">
        <v>163.636</v>
      </c>
      <c r="H13" s="8">
        <v>253.17</v>
      </c>
      <c r="I13" s="8">
        <v>422.59800000000001</v>
      </c>
      <c r="J13" s="8">
        <v>705.66600000000005</v>
      </c>
      <c r="K13" s="8">
        <v>960.21500000000003</v>
      </c>
      <c r="L13" s="8">
        <v>0</v>
      </c>
      <c r="M13" s="8">
        <v>2868.5010000000002</v>
      </c>
      <c r="N13" s="10"/>
      <c r="O13" s="10">
        <v>2870.4110000000001</v>
      </c>
      <c r="P13" s="10">
        <f t="shared" si="13"/>
        <v>1.9099999999998545</v>
      </c>
      <c r="Q13" s="1"/>
      <c r="R13" s="8">
        <v>6503</v>
      </c>
      <c r="S13" s="8">
        <v>17152</v>
      </c>
      <c r="T13" s="8">
        <v>15544</v>
      </c>
      <c r="U13" s="8">
        <v>12264</v>
      </c>
      <c r="V13" s="8">
        <v>9415</v>
      </c>
      <c r="W13" s="8">
        <v>7977</v>
      </c>
      <c r="X13" s="8">
        <v>7568</v>
      </c>
      <c r="Y13" s="8">
        <v>7733</v>
      </c>
      <c r="Z13" s="8">
        <v>7476</v>
      </c>
      <c r="AA13" s="8">
        <v>6219</v>
      </c>
      <c r="AB13" s="8">
        <v>0</v>
      </c>
      <c r="AC13" s="8">
        <v>97849</v>
      </c>
      <c r="AD13"/>
      <c r="AE13" s="16">
        <f t="shared" si="14"/>
        <v>2.0790404428725205E-4</v>
      </c>
      <c r="AF13" s="16">
        <f t="shared" si="0"/>
        <v>1.7783348880597014E-3</v>
      </c>
      <c r="AG13" s="16">
        <f t="shared" si="1"/>
        <v>5.3072568193515178E-3</v>
      </c>
      <c r="AH13" s="16">
        <f t="shared" si="2"/>
        <v>9.6064090019569465E-3</v>
      </c>
      <c r="AI13" s="16">
        <f t="shared" si="3"/>
        <v>1.391959638874137E-2</v>
      </c>
      <c r="AJ13" s="16">
        <f t="shared" si="4"/>
        <v>2.0513476244202081E-2</v>
      </c>
      <c r="AK13" s="16">
        <f t="shared" si="5"/>
        <v>3.3452695560253695E-2</v>
      </c>
      <c r="AL13" s="16">
        <f t="shared" si="6"/>
        <v>5.464864864864865E-2</v>
      </c>
      <c r="AM13" s="16">
        <f t="shared" si="7"/>
        <v>9.4390850722311403E-2</v>
      </c>
      <c r="AN13" s="16">
        <f t="shared" si="8"/>
        <v>0.15440022511657822</v>
      </c>
      <c r="AO13" s="16" t="e">
        <f t="shared" si="9"/>
        <v>#N/A</v>
      </c>
      <c r="AP13" s="16">
        <f t="shared" si="10"/>
        <v>2.9315588304428254E-2</v>
      </c>
      <c r="AQ13" s="16">
        <f t="shared" si="11"/>
        <v>2.9314989116105101E-2</v>
      </c>
      <c r="AR13"/>
      <c r="AS13" s="17">
        <f t="shared" si="12"/>
        <v>3.1330119800344898E-2</v>
      </c>
      <c r="AT13" s="16">
        <v>3.1E-2</v>
      </c>
      <c r="AU13"/>
    </row>
    <row r="14" spans="1:47" s="37" customFormat="1" x14ac:dyDescent="0.3">
      <c r="A14" s="11">
        <v>1980</v>
      </c>
      <c r="B14" s="12">
        <v>1.464</v>
      </c>
      <c r="C14" s="12">
        <v>29.172000000000001</v>
      </c>
      <c r="D14" s="12">
        <v>81.212999999999994</v>
      </c>
      <c r="E14" s="12">
        <v>124.268</v>
      </c>
      <c r="F14" s="12">
        <v>136.33500000000001</v>
      </c>
      <c r="G14" s="12">
        <v>164.48500000000001</v>
      </c>
      <c r="H14" s="12">
        <v>247.876</v>
      </c>
      <c r="I14" s="12">
        <v>410.31</v>
      </c>
      <c r="J14" s="12">
        <v>699.40899999999999</v>
      </c>
      <c r="K14" s="12">
        <v>961.82799999999997</v>
      </c>
      <c r="L14" s="12">
        <v>0</v>
      </c>
      <c r="M14" s="12">
        <v>2856.36</v>
      </c>
      <c r="N14" s="10"/>
      <c r="O14" s="10">
        <v>2861.2530000000002</v>
      </c>
      <c r="P14" s="10">
        <f t="shared" si="13"/>
        <v>4.8930000000000291</v>
      </c>
      <c r="Q14" s="1"/>
      <c r="R14" s="8">
        <v>6354</v>
      </c>
      <c r="S14" s="8">
        <v>17541</v>
      </c>
      <c r="T14" s="8">
        <v>16296</v>
      </c>
      <c r="U14" s="8">
        <v>13109</v>
      </c>
      <c r="V14" s="8">
        <v>9807</v>
      </c>
      <c r="W14" s="8">
        <v>8261</v>
      </c>
      <c r="X14" s="8">
        <v>7581</v>
      </c>
      <c r="Y14" s="8">
        <v>7736</v>
      </c>
      <c r="Z14" s="8">
        <v>7501</v>
      </c>
      <c r="AA14" s="8">
        <v>6301</v>
      </c>
      <c r="AB14" s="8">
        <v>0</v>
      </c>
      <c r="AC14" s="8">
        <v>100488</v>
      </c>
      <c r="AD14"/>
      <c r="AE14" s="16">
        <f t="shared" si="14"/>
        <v>2.304060434372049E-4</v>
      </c>
      <c r="AF14" s="16">
        <f t="shared" si="0"/>
        <v>1.6630750812382418E-3</v>
      </c>
      <c r="AG14" s="16">
        <f t="shared" si="1"/>
        <v>4.9836156111929307E-3</v>
      </c>
      <c r="AH14" s="16">
        <f t="shared" si="2"/>
        <v>9.47959417194294E-3</v>
      </c>
      <c r="AI14" s="16">
        <f t="shared" si="3"/>
        <v>1.390180483328235E-2</v>
      </c>
      <c r="AJ14" s="16">
        <f t="shared" si="4"/>
        <v>1.9911027720614941E-2</v>
      </c>
      <c r="AK14" s="16">
        <f t="shared" si="5"/>
        <v>3.2697005672074925E-2</v>
      </c>
      <c r="AL14" s="16">
        <f t="shared" si="6"/>
        <v>5.3039038262668044E-2</v>
      </c>
      <c r="AM14" s="16">
        <f t="shared" si="7"/>
        <v>9.3242101053192902E-2</v>
      </c>
      <c r="AN14" s="16">
        <f t="shared" si="8"/>
        <v>0.1526468814473893</v>
      </c>
      <c r="AO14" s="16" t="e">
        <f t="shared" si="9"/>
        <v>#N/A</v>
      </c>
      <c r="AP14" s="16">
        <f t="shared" si="10"/>
        <v>2.8424886553618342E-2</v>
      </c>
      <c r="AQ14" s="16">
        <f t="shared" si="11"/>
        <v>2.8425169424900736E-2</v>
      </c>
      <c r="AR14"/>
      <c r="AS14" s="17">
        <f t="shared" si="12"/>
        <v>3.0752050413530716E-2</v>
      </c>
      <c r="AT14" s="16">
        <v>3.1E-2</v>
      </c>
      <c r="AU14"/>
    </row>
    <row r="15" spans="1:47" s="37" customFormat="1" x14ac:dyDescent="0.3">
      <c r="A15" s="11">
        <v>1981</v>
      </c>
      <c r="B15" s="12">
        <v>1.33</v>
      </c>
      <c r="C15" s="12">
        <v>28.425000000000001</v>
      </c>
      <c r="D15" s="12">
        <v>79.680999999999997</v>
      </c>
      <c r="E15" s="12">
        <v>121.596</v>
      </c>
      <c r="F15" s="12">
        <v>135.94399999999999</v>
      </c>
      <c r="G15" s="12">
        <v>156.24100000000001</v>
      </c>
      <c r="H15" s="12">
        <v>227.14</v>
      </c>
      <c r="I15" s="12">
        <v>387.346</v>
      </c>
      <c r="J15" s="12">
        <v>668.33699999999999</v>
      </c>
      <c r="K15" s="12">
        <v>965.66300000000001</v>
      </c>
      <c r="L15" s="12">
        <v>0</v>
      </c>
      <c r="M15" s="12">
        <v>2771.703</v>
      </c>
      <c r="N15" s="10"/>
      <c r="O15" s="10">
        <v>2776.5189999999998</v>
      </c>
      <c r="P15" s="10">
        <f t="shared" si="13"/>
        <v>4.8159999999998035</v>
      </c>
      <c r="Q15" s="1"/>
      <c r="R15" s="8">
        <v>5800</v>
      </c>
      <c r="S15" s="8">
        <v>17382</v>
      </c>
      <c r="T15" s="8">
        <v>16932</v>
      </c>
      <c r="U15" s="8">
        <v>13747</v>
      </c>
      <c r="V15" s="8">
        <v>10557</v>
      </c>
      <c r="W15" s="8">
        <v>8590</v>
      </c>
      <c r="X15" s="8">
        <v>7693</v>
      </c>
      <c r="Y15" s="8">
        <v>7699</v>
      </c>
      <c r="Z15" s="8">
        <v>7441</v>
      </c>
      <c r="AA15" s="8">
        <v>6478</v>
      </c>
      <c r="AB15" s="8">
        <v>0</v>
      </c>
      <c r="AC15" s="8">
        <v>102318</v>
      </c>
      <c r="AD15"/>
      <c r="AE15" s="16">
        <f t="shared" si="14"/>
        <v>2.2931034482758623E-4</v>
      </c>
      <c r="AF15" s="16">
        <f t="shared" si="0"/>
        <v>1.6353123921297895E-3</v>
      </c>
      <c r="AG15" s="16">
        <f t="shared" si="1"/>
        <v>4.7059414127096624E-3</v>
      </c>
      <c r="AH15" s="16">
        <f t="shared" si="2"/>
        <v>8.8452753327998845E-3</v>
      </c>
      <c r="AI15" s="16">
        <f t="shared" si="3"/>
        <v>1.2877143127782513E-2</v>
      </c>
      <c r="AJ15" s="16">
        <f t="shared" si="4"/>
        <v>1.8188707799767171E-2</v>
      </c>
      <c r="AK15" s="16">
        <f t="shared" si="5"/>
        <v>2.9525542701156895E-2</v>
      </c>
      <c r="AL15" s="16">
        <f t="shared" si="6"/>
        <v>5.0311209247954278E-2</v>
      </c>
      <c r="AM15" s="16">
        <f t="shared" si="7"/>
        <v>8.9818169600860101E-2</v>
      </c>
      <c r="AN15" s="16">
        <f t="shared" si="8"/>
        <v>0.14906807656684162</v>
      </c>
      <c r="AO15" s="16" t="e">
        <f t="shared" si="9"/>
        <v>#N/A</v>
      </c>
      <c r="AP15" s="16">
        <f t="shared" si="10"/>
        <v>2.708910455638304E-2</v>
      </c>
      <c r="AQ15" s="16">
        <f t="shared" si="11"/>
        <v>2.7088839804923815E-2</v>
      </c>
      <c r="AR15"/>
      <c r="AS15" s="17">
        <f t="shared" si="12"/>
        <v>2.9185152390350903E-2</v>
      </c>
      <c r="AT15" s="16">
        <v>2.9000000000000001E-2</v>
      </c>
      <c r="AU15"/>
    </row>
    <row r="16" spans="1:47" s="37" customFormat="1" x14ac:dyDescent="0.3">
      <c r="A16" s="11">
        <v>1982</v>
      </c>
      <c r="B16" s="12">
        <v>1.2250000000000001</v>
      </c>
      <c r="C16" s="12">
        <v>25.349</v>
      </c>
      <c r="D16" s="12">
        <v>72.387</v>
      </c>
      <c r="E16" s="12">
        <v>111.59099999999999</v>
      </c>
      <c r="F16" s="12">
        <v>129.441</v>
      </c>
      <c r="G16" s="12">
        <v>144.529</v>
      </c>
      <c r="H16" s="12">
        <v>197.09899999999999</v>
      </c>
      <c r="I16" s="12">
        <v>353.93099999999998</v>
      </c>
      <c r="J16" s="12">
        <v>628.41399999999999</v>
      </c>
      <c r="K16" s="12">
        <v>935.32600000000002</v>
      </c>
      <c r="L16" s="12">
        <v>0</v>
      </c>
      <c r="M16" s="12">
        <v>2599.2919999999999</v>
      </c>
      <c r="N16" s="10"/>
      <c r="O16" s="10">
        <v>2603.7130000000002</v>
      </c>
      <c r="P16" s="10">
        <f t="shared" si="13"/>
        <v>4.4210000000002765</v>
      </c>
      <c r="Q16" s="1"/>
      <c r="R16" s="8">
        <v>5117</v>
      </c>
      <c r="S16" s="8">
        <v>16844</v>
      </c>
      <c r="T16" s="8">
        <v>17360</v>
      </c>
      <c r="U16" s="8">
        <v>14146</v>
      </c>
      <c r="V16" s="8">
        <v>11463</v>
      </c>
      <c r="W16" s="8">
        <v>9217</v>
      </c>
      <c r="X16" s="8">
        <v>7850</v>
      </c>
      <c r="Y16" s="8">
        <v>7647</v>
      </c>
      <c r="Z16" s="8">
        <v>7474</v>
      </c>
      <c r="AA16" s="8">
        <v>6596</v>
      </c>
      <c r="AB16" s="8">
        <v>0</v>
      </c>
      <c r="AC16" s="8">
        <v>103713</v>
      </c>
      <c r="AD16"/>
      <c r="AE16" s="16">
        <f t="shared" si="14"/>
        <v>2.393980848153215E-4</v>
      </c>
      <c r="AF16" s="16">
        <f t="shared" si="0"/>
        <v>1.5049275706483021E-3</v>
      </c>
      <c r="AG16" s="16">
        <f t="shared" si="1"/>
        <v>4.1697580645161294E-3</v>
      </c>
      <c r="AH16" s="16">
        <f t="shared" si="2"/>
        <v>7.8885197228898626E-3</v>
      </c>
      <c r="AI16" s="16">
        <f t="shared" si="3"/>
        <v>1.1292070138707144E-2</v>
      </c>
      <c r="AJ16" s="16">
        <f t="shared" si="4"/>
        <v>1.5680698708907453E-2</v>
      </c>
      <c r="AK16" s="16">
        <f t="shared" si="5"/>
        <v>2.5108152866242038E-2</v>
      </c>
      <c r="AL16" s="16">
        <f t="shared" si="6"/>
        <v>4.6283640643389565E-2</v>
      </c>
      <c r="AM16" s="16">
        <f t="shared" si="7"/>
        <v>8.4080010703773078E-2</v>
      </c>
      <c r="AN16" s="16">
        <f t="shared" si="8"/>
        <v>0.14180200121285627</v>
      </c>
      <c r="AO16" s="16" t="e">
        <f t="shared" si="9"/>
        <v>#N/A</v>
      </c>
      <c r="AP16" s="16">
        <f t="shared" si="10"/>
        <v>2.5062354767483343E-2</v>
      </c>
      <c r="AQ16" s="16">
        <f t="shared" si="11"/>
        <v>2.5062113118768922E-2</v>
      </c>
      <c r="AR16"/>
      <c r="AS16" s="17">
        <f t="shared" si="12"/>
        <v>2.6735343076730943E-2</v>
      </c>
      <c r="AT16" s="16">
        <v>2.7E-2</v>
      </c>
      <c r="AU16"/>
    </row>
    <row r="17" spans="1:47" s="37" customFormat="1" x14ac:dyDescent="0.3">
      <c r="A17" s="11">
        <v>1983</v>
      </c>
      <c r="B17" s="12">
        <v>1.073</v>
      </c>
      <c r="C17" s="12">
        <v>25.788</v>
      </c>
      <c r="D17" s="12">
        <v>74.962999999999994</v>
      </c>
      <c r="E17" s="12">
        <v>116.831</v>
      </c>
      <c r="F17" s="12">
        <v>140.78</v>
      </c>
      <c r="G17" s="12">
        <v>156.78200000000001</v>
      </c>
      <c r="H17" s="12">
        <v>202.32599999999999</v>
      </c>
      <c r="I17" s="12">
        <v>332.68099999999998</v>
      </c>
      <c r="J17" s="12">
        <v>602.97</v>
      </c>
      <c r="K17" s="12">
        <v>909.87699999999995</v>
      </c>
      <c r="L17" s="12">
        <v>0</v>
      </c>
      <c r="M17" s="12">
        <v>2564.0709999999999</v>
      </c>
      <c r="N17" s="10"/>
      <c r="O17" s="10">
        <v>2568.9659999999999</v>
      </c>
      <c r="P17" s="10">
        <f t="shared" si="13"/>
        <v>4.8949999999999818</v>
      </c>
      <c r="Q17" s="1"/>
      <c r="R17" s="8">
        <v>4354</v>
      </c>
      <c r="S17" s="8">
        <v>16268</v>
      </c>
      <c r="T17" s="8">
        <v>17666</v>
      </c>
      <c r="U17" s="8">
        <v>14641</v>
      </c>
      <c r="V17" s="8">
        <v>12105</v>
      </c>
      <c r="W17" s="8">
        <v>9772</v>
      </c>
      <c r="X17" s="8">
        <v>8143</v>
      </c>
      <c r="Y17" s="8">
        <v>7583</v>
      </c>
      <c r="Z17" s="8">
        <v>7490</v>
      </c>
      <c r="AA17" s="8">
        <v>6682</v>
      </c>
      <c r="AB17" s="8">
        <v>0</v>
      </c>
      <c r="AC17" s="8">
        <v>104705</v>
      </c>
      <c r="AD17"/>
      <c r="AE17" s="16">
        <f t="shared" si="14"/>
        <v>2.4644005512172712E-4</v>
      </c>
      <c r="AF17" s="16">
        <f t="shared" si="0"/>
        <v>1.5851979345955249E-3</v>
      </c>
      <c r="AG17" s="16">
        <f t="shared" si="1"/>
        <v>4.2433488056153063E-3</v>
      </c>
      <c r="AH17" s="16">
        <f t="shared" si="2"/>
        <v>7.9797145003756582E-3</v>
      </c>
      <c r="AI17" s="16">
        <f t="shared" si="3"/>
        <v>1.1629904997934738E-2</v>
      </c>
      <c r="AJ17" s="16">
        <f t="shared" si="4"/>
        <v>1.6044003274662301E-2</v>
      </c>
      <c r="AK17" s="16">
        <f t="shared" si="5"/>
        <v>2.4846616726022348E-2</v>
      </c>
      <c r="AL17" s="16">
        <f t="shared" si="6"/>
        <v>4.3871950415402872E-2</v>
      </c>
      <c r="AM17" s="16">
        <f t="shared" si="7"/>
        <v>8.0503337783711618E-2</v>
      </c>
      <c r="AN17" s="16">
        <f t="shared" si="8"/>
        <v>0.13616836276563901</v>
      </c>
      <c r="AO17" s="16" t="e">
        <f t="shared" si="9"/>
        <v>#N/A</v>
      </c>
      <c r="AP17" s="16">
        <f t="shared" si="10"/>
        <v>2.4488524903299745E-2</v>
      </c>
      <c r="AQ17" s="16">
        <f t="shared" si="11"/>
        <v>2.4488758786674815E-2</v>
      </c>
      <c r="AR17"/>
      <c r="AS17" s="17">
        <f t="shared" si="12"/>
        <v>2.5989459492289105E-2</v>
      </c>
      <c r="AT17" s="16">
        <v>2.5999999999999999E-2</v>
      </c>
      <c r="AU17"/>
    </row>
    <row r="18" spans="1:47" s="37" customFormat="1" x14ac:dyDescent="0.3">
      <c r="A18" s="11">
        <v>1984</v>
      </c>
      <c r="B18" s="12">
        <v>0.79800000000000004</v>
      </c>
      <c r="C18" s="12">
        <v>26.824999999999999</v>
      </c>
      <c r="D18" s="12">
        <v>80.643000000000001</v>
      </c>
      <c r="E18" s="12">
        <v>126.637</v>
      </c>
      <c r="F18" s="12">
        <v>157.01300000000001</v>
      </c>
      <c r="G18" s="12">
        <v>172.07599999999999</v>
      </c>
      <c r="H18" s="12">
        <v>210.691</v>
      </c>
      <c r="I18" s="12">
        <v>334.33699999999999</v>
      </c>
      <c r="J18" s="12">
        <v>583.70299999999997</v>
      </c>
      <c r="K18" s="12">
        <v>899.45600000000002</v>
      </c>
      <c r="L18" s="12">
        <v>0</v>
      </c>
      <c r="M18" s="12">
        <v>2592.1790000000001</v>
      </c>
      <c r="N18" s="10"/>
      <c r="O18" s="10">
        <v>2596.5349999999999</v>
      </c>
      <c r="P18" s="10">
        <f t="shared" si="13"/>
        <v>4.3559999999997672</v>
      </c>
      <c r="Q18" s="1"/>
      <c r="R18" s="8">
        <v>3938</v>
      </c>
      <c r="S18" s="8">
        <v>16004</v>
      </c>
      <c r="T18" s="8">
        <v>17850</v>
      </c>
      <c r="U18" s="8">
        <v>15257</v>
      </c>
      <c r="V18" s="8">
        <v>12866</v>
      </c>
      <c r="W18" s="8">
        <v>10216</v>
      </c>
      <c r="X18" s="8">
        <v>8370</v>
      </c>
      <c r="Y18" s="8">
        <v>7579</v>
      </c>
      <c r="Z18" s="8">
        <v>7416</v>
      </c>
      <c r="AA18" s="8">
        <v>6798</v>
      </c>
      <c r="AB18" s="8">
        <v>0</v>
      </c>
      <c r="AC18" s="8">
        <v>106294</v>
      </c>
      <c r="AD18"/>
      <c r="AE18" s="16">
        <f t="shared" si="14"/>
        <v>2.0264093448450993E-4</v>
      </c>
      <c r="AF18" s="16">
        <f t="shared" si="0"/>
        <v>1.6761434641339665E-3</v>
      </c>
      <c r="AG18" s="16">
        <f t="shared" si="1"/>
        <v>4.5178151260504198E-3</v>
      </c>
      <c r="AH18" s="16">
        <f t="shared" si="2"/>
        <v>8.300255620370978E-3</v>
      </c>
      <c r="AI18" s="16">
        <f t="shared" si="3"/>
        <v>1.22037152184051E-2</v>
      </c>
      <c r="AJ18" s="16">
        <f t="shared" si="4"/>
        <v>1.6843774471417383E-2</v>
      </c>
      <c r="AK18" s="16">
        <f t="shared" si="5"/>
        <v>2.5172162485065711E-2</v>
      </c>
      <c r="AL18" s="16">
        <f t="shared" si="6"/>
        <v>4.4113603377754322E-2</v>
      </c>
      <c r="AM18" s="16">
        <f t="shared" si="7"/>
        <v>7.8708603020496218E-2</v>
      </c>
      <c r="AN18" s="16">
        <f t="shared" si="8"/>
        <v>0.1323118564283613</v>
      </c>
      <c r="AO18" s="16" t="e">
        <f t="shared" si="9"/>
        <v>#N/A</v>
      </c>
      <c r="AP18" s="16">
        <f t="shared" si="10"/>
        <v>2.4386879786253222E-2</v>
      </c>
      <c r="AQ18" s="16">
        <f t="shared" si="11"/>
        <v>2.4386879786253222E-2</v>
      </c>
      <c r="AR18"/>
      <c r="AS18" s="17">
        <f t="shared" si="12"/>
        <v>2.5987991659815038E-2</v>
      </c>
      <c r="AT18" s="16">
        <v>2.5999999999999999E-2</v>
      </c>
      <c r="AU18"/>
    </row>
    <row r="19" spans="1:47" s="37" customFormat="1" x14ac:dyDescent="0.3">
      <c r="A19" s="11">
        <v>1985</v>
      </c>
      <c r="B19" s="12">
        <v>0.71</v>
      </c>
      <c r="C19" s="12">
        <v>27.161000000000001</v>
      </c>
      <c r="D19" s="12">
        <v>86.643000000000001</v>
      </c>
      <c r="E19" s="12">
        <v>138.697</v>
      </c>
      <c r="F19" s="12">
        <v>178.00200000000001</v>
      </c>
      <c r="G19" s="12">
        <v>191.28399999999999</v>
      </c>
      <c r="H19" s="12">
        <v>225.626</v>
      </c>
      <c r="I19" s="12">
        <v>341.61099999999999</v>
      </c>
      <c r="J19" s="12">
        <v>577.13900000000001</v>
      </c>
      <c r="K19" s="12">
        <v>886.27099999999996</v>
      </c>
      <c r="L19" s="12">
        <v>0</v>
      </c>
      <c r="M19" s="12">
        <v>2653.1439999999998</v>
      </c>
      <c r="N19" s="10"/>
      <c r="O19" s="10">
        <v>2656.5</v>
      </c>
      <c r="P19" s="10">
        <f t="shared" si="13"/>
        <v>3.3560000000002219</v>
      </c>
      <c r="Q19" s="1"/>
      <c r="R19" s="8">
        <v>4111</v>
      </c>
      <c r="S19" s="8">
        <v>15984</v>
      </c>
      <c r="T19" s="8">
        <v>18097</v>
      </c>
      <c r="U19" s="8">
        <v>15914</v>
      </c>
      <c r="V19" s="8">
        <v>13660</v>
      </c>
      <c r="W19" s="8">
        <v>10580</v>
      </c>
      <c r="X19" s="8">
        <v>8644</v>
      </c>
      <c r="Y19" s="8">
        <v>7606</v>
      </c>
      <c r="Z19" s="8">
        <v>7425</v>
      </c>
      <c r="AA19" s="8">
        <v>6805</v>
      </c>
      <c r="AB19" s="8">
        <v>0</v>
      </c>
      <c r="AC19" s="8">
        <v>108826</v>
      </c>
      <c r="AD19"/>
      <c r="AE19" s="16">
        <f t="shared" si="14"/>
        <v>1.7270737046947213E-4</v>
      </c>
      <c r="AF19" s="16">
        <f t="shared" si="0"/>
        <v>1.6992617617617618E-3</v>
      </c>
      <c r="AG19" s="16">
        <f t="shared" si="1"/>
        <v>4.7876996187213349E-3</v>
      </c>
      <c r="AH19" s="16">
        <f t="shared" si="2"/>
        <v>8.7154078170164628E-3</v>
      </c>
      <c r="AI19" s="16">
        <f t="shared" si="3"/>
        <v>1.3030893118594436E-2</v>
      </c>
      <c r="AJ19" s="16">
        <f t="shared" si="4"/>
        <v>1.8079773156899809E-2</v>
      </c>
      <c r="AK19" s="16">
        <f t="shared" si="5"/>
        <v>2.6102036094400739E-2</v>
      </c>
      <c r="AL19" s="16">
        <f t="shared" si="6"/>
        <v>4.4913357875361555E-2</v>
      </c>
      <c r="AM19" s="16">
        <f t="shared" si="7"/>
        <v>7.7729158249158256E-2</v>
      </c>
      <c r="AN19" s="16">
        <f t="shared" si="8"/>
        <v>0.13023820720058779</v>
      </c>
      <c r="AO19" s="16" t="e">
        <f t="shared" si="9"/>
        <v>#N/A</v>
      </c>
      <c r="AP19" s="16">
        <f t="shared" si="10"/>
        <v>2.4379688677338134E-2</v>
      </c>
      <c r="AQ19" s="16">
        <f t="shared" si="11"/>
        <v>2.4379688677338137E-2</v>
      </c>
      <c r="AR19"/>
      <c r="AS19" s="17">
        <f t="shared" si="12"/>
        <v>2.6373811194802171E-2</v>
      </c>
      <c r="AT19" s="16">
        <v>2.5999999999999999E-2</v>
      </c>
      <c r="AU19"/>
    </row>
    <row r="20" spans="1:47" s="37" customFormat="1" x14ac:dyDescent="0.3">
      <c r="A20" s="2">
        <v>1986</v>
      </c>
      <c r="B20" s="8">
        <v>0.79900000000000004</v>
      </c>
      <c r="C20" s="8">
        <v>28.923999999999999</v>
      </c>
      <c r="D20" s="8">
        <v>95.783000000000001</v>
      </c>
      <c r="E20" s="8">
        <v>154.87899999999999</v>
      </c>
      <c r="F20" s="8">
        <v>197.553</v>
      </c>
      <c r="G20" s="8">
        <v>213.72499999999999</v>
      </c>
      <c r="H20" s="8">
        <v>242.697</v>
      </c>
      <c r="I20" s="8">
        <v>347.79500000000002</v>
      </c>
      <c r="J20" s="8">
        <v>573.15899999999999</v>
      </c>
      <c r="K20" s="8">
        <v>869.30899999999997</v>
      </c>
      <c r="L20" s="8">
        <v>0</v>
      </c>
      <c r="M20" s="8">
        <v>2724.623</v>
      </c>
      <c r="N20" s="10"/>
      <c r="O20" s="10">
        <v>2727.386</v>
      </c>
      <c r="P20" s="10">
        <f t="shared" si="13"/>
        <v>2.76299999999992</v>
      </c>
      <c r="Q20" s="1"/>
      <c r="R20" s="8">
        <v>4243</v>
      </c>
      <c r="S20" s="8">
        <v>15781</v>
      </c>
      <c r="T20" s="8">
        <v>18275</v>
      </c>
      <c r="U20" s="8">
        <v>16448</v>
      </c>
      <c r="V20" s="8">
        <v>14199</v>
      </c>
      <c r="W20" s="8">
        <v>11305</v>
      </c>
      <c r="X20" s="8">
        <v>8953</v>
      </c>
      <c r="Y20" s="8">
        <v>7709</v>
      </c>
      <c r="Z20" s="8">
        <v>7388</v>
      </c>
      <c r="AA20" s="8">
        <v>6738</v>
      </c>
      <c r="AB20" s="8">
        <v>0</v>
      </c>
      <c r="AC20" s="8">
        <v>111039</v>
      </c>
      <c r="AD20"/>
      <c r="AE20" s="16">
        <f t="shared" si="14"/>
        <v>1.8831015790714118E-4</v>
      </c>
      <c r="AF20" s="16">
        <f t="shared" si="0"/>
        <v>1.8328369558329636E-3</v>
      </c>
      <c r="AG20" s="16">
        <f t="shared" si="1"/>
        <v>5.2412038303693573E-3</v>
      </c>
      <c r="AH20" s="16">
        <f t="shared" si="2"/>
        <v>9.4162816147859915E-3</v>
      </c>
      <c r="AI20" s="16">
        <f t="shared" si="3"/>
        <v>1.391316289879569E-2</v>
      </c>
      <c r="AJ20" s="16">
        <f t="shared" si="4"/>
        <v>1.8905351614329942E-2</v>
      </c>
      <c r="AK20" s="16">
        <f t="shared" si="5"/>
        <v>2.7107896794370603E-2</v>
      </c>
      <c r="AL20" s="16">
        <f t="shared" si="6"/>
        <v>4.5115449474640031E-2</v>
      </c>
      <c r="AM20" s="16">
        <f t="shared" si="7"/>
        <v>7.7579723876556581E-2</v>
      </c>
      <c r="AN20" s="16">
        <f t="shared" si="8"/>
        <v>0.12901588008311071</v>
      </c>
      <c r="AO20" s="16" t="e">
        <f t="shared" si="9"/>
        <v>#N/A</v>
      </c>
      <c r="AP20" s="16">
        <f t="shared" si="10"/>
        <v>2.4537531858175955E-2</v>
      </c>
      <c r="AQ20" s="16">
        <f t="shared" si="11"/>
        <v>2.4537531858175952E-2</v>
      </c>
      <c r="AR20"/>
      <c r="AS20" s="17">
        <f t="shared" si="12"/>
        <v>2.6845460225407812E-2</v>
      </c>
      <c r="AT20" s="16">
        <v>2.7E-2</v>
      </c>
      <c r="AU20"/>
    </row>
    <row r="21" spans="1:47" s="37" customFormat="1" x14ac:dyDescent="0.3">
      <c r="A21" s="2">
        <v>1987</v>
      </c>
      <c r="B21" s="8">
        <v>0.91100000000000003</v>
      </c>
      <c r="C21" s="8">
        <v>28.748000000000001</v>
      </c>
      <c r="D21" s="8">
        <v>98.725999999999999</v>
      </c>
      <c r="E21" s="8">
        <v>164.92599999999999</v>
      </c>
      <c r="F21" s="8">
        <v>209.63</v>
      </c>
      <c r="G21" s="8">
        <v>234.251</v>
      </c>
      <c r="H21" s="8">
        <v>261.779</v>
      </c>
      <c r="I21" s="8">
        <v>352.73500000000001</v>
      </c>
      <c r="J21" s="8">
        <v>568.16600000000005</v>
      </c>
      <c r="K21" s="8">
        <v>861.83500000000004</v>
      </c>
      <c r="L21" s="8">
        <v>0</v>
      </c>
      <c r="M21" s="8">
        <v>2781.7069999999999</v>
      </c>
      <c r="N21" s="10"/>
      <c r="O21" s="10">
        <v>2785.8850000000002</v>
      </c>
      <c r="P21" s="10">
        <f t="shared" si="13"/>
        <v>4.1780000000003383</v>
      </c>
      <c r="Q21" s="1"/>
      <c r="R21" s="8">
        <v>4370</v>
      </c>
      <c r="S21" s="8">
        <v>15415</v>
      </c>
      <c r="T21" s="8">
        <v>18424</v>
      </c>
      <c r="U21" s="8">
        <v>16951</v>
      </c>
      <c r="V21" s="8">
        <v>14509</v>
      </c>
      <c r="W21" s="8">
        <v>12107</v>
      </c>
      <c r="X21" s="8">
        <v>9532</v>
      </c>
      <c r="Y21" s="8">
        <v>7838</v>
      </c>
      <c r="Z21" s="8">
        <v>7331</v>
      </c>
      <c r="AA21" s="8">
        <v>6753</v>
      </c>
      <c r="AB21" s="8">
        <v>0</v>
      </c>
      <c r="AC21" s="8">
        <v>113230</v>
      </c>
      <c r="AD21"/>
      <c r="AE21" s="16">
        <f t="shared" si="14"/>
        <v>2.0846681922196797E-4</v>
      </c>
      <c r="AF21" s="16">
        <f t="shared" si="0"/>
        <v>1.8649367499189102E-3</v>
      </c>
      <c r="AG21" s="16">
        <f t="shared" si="1"/>
        <v>5.3585540599218407E-3</v>
      </c>
      <c r="AH21" s="16">
        <f t="shared" si="2"/>
        <v>9.7295734764910619E-3</v>
      </c>
      <c r="AI21" s="16">
        <f t="shared" si="3"/>
        <v>1.444827348542284E-2</v>
      </c>
      <c r="AJ21" s="16">
        <f t="shared" si="4"/>
        <v>1.9348393491368632E-2</v>
      </c>
      <c r="AK21" s="16">
        <f t="shared" si="5"/>
        <v>2.7463176668065463E-2</v>
      </c>
      <c r="AL21" s="16">
        <f t="shared" si="6"/>
        <v>4.5003189589180918E-2</v>
      </c>
      <c r="AM21" s="16">
        <f t="shared" si="7"/>
        <v>7.7501841495021151E-2</v>
      </c>
      <c r="AN21" s="16">
        <f t="shared" si="8"/>
        <v>0.12762253813120095</v>
      </c>
      <c r="AO21" s="16" t="e">
        <f t="shared" si="9"/>
        <v>#N/A</v>
      </c>
      <c r="AP21" s="16">
        <f t="shared" si="10"/>
        <v>2.4566872736907178E-2</v>
      </c>
      <c r="AQ21" s="16">
        <f t="shared" si="11"/>
        <v>2.4566872736907185E-2</v>
      </c>
      <c r="AR21"/>
      <c r="AS21" s="17">
        <f t="shared" si="12"/>
        <v>2.7019198526326366E-2</v>
      </c>
      <c r="AT21" s="16">
        <v>2.7E-2</v>
      </c>
      <c r="AU21"/>
    </row>
    <row r="22" spans="1:47" s="37" customFormat="1" x14ac:dyDescent="0.3">
      <c r="A22" s="2">
        <v>1988</v>
      </c>
      <c r="B22" s="8">
        <v>0.95399999999999996</v>
      </c>
      <c r="C22" s="8">
        <v>27.466999999999999</v>
      </c>
      <c r="D22" s="8">
        <v>98.983999999999995</v>
      </c>
      <c r="E22" s="8">
        <v>171.738</v>
      </c>
      <c r="F22" s="8">
        <v>219.852</v>
      </c>
      <c r="G22" s="8">
        <v>250.691</v>
      </c>
      <c r="H22" s="8">
        <v>279.59699999999998</v>
      </c>
      <c r="I22" s="8">
        <v>362.839</v>
      </c>
      <c r="J22" s="8">
        <v>561.94799999999998</v>
      </c>
      <c r="K22" s="8">
        <v>851.98900000000003</v>
      </c>
      <c r="L22" s="8">
        <v>0</v>
      </c>
      <c r="M22" s="8">
        <v>2826.0590000000002</v>
      </c>
      <c r="N22" s="10"/>
      <c r="O22" s="10">
        <v>2830.2840000000001</v>
      </c>
      <c r="P22" s="10">
        <f t="shared" si="13"/>
        <v>4.2249999999999091</v>
      </c>
      <c r="Q22" s="1"/>
      <c r="R22" s="8">
        <v>4676</v>
      </c>
      <c r="S22" s="8">
        <v>15145</v>
      </c>
      <c r="T22" s="8">
        <v>18427</v>
      </c>
      <c r="U22" s="8">
        <v>17302</v>
      </c>
      <c r="V22" s="8">
        <v>14948</v>
      </c>
      <c r="W22" s="8">
        <v>12674</v>
      </c>
      <c r="X22" s="8">
        <v>10064</v>
      </c>
      <c r="Y22" s="8">
        <v>8088</v>
      </c>
      <c r="Z22" s="8">
        <v>7266</v>
      </c>
      <c r="AA22" s="8">
        <v>6742</v>
      </c>
      <c r="AB22" s="8">
        <v>0</v>
      </c>
      <c r="AC22" s="8">
        <v>115333</v>
      </c>
      <c r="AD22"/>
      <c r="AE22" s="16">
        <f t="shared" si="14"/>
        <v>2.0402053036783574E-4</v>
      </c>
      <c r="AF22" s="16">
        <f t="shared" si="0"/>
        <v>1.8136018487949818E-3</v>
      </c>
      <c r="AG22" s="16">
        <f t="shared" si="1"/>
        <v>5.371682856677701E-3</v>
      </c>
      <c r="AH22" s="16">
        <f t="shared" si="2"/>
        <v>9.9259045197087042E-3</v>
      </c>
      <c r="AI22" s="16">
        <f t="shared" si="3"/>
        <v>1.4707786994915708E-2</v>
      </c>
      <c r="AJ22" s="16">
        <f t="shared" si="4"/>
        <v>1.9779943190784282E-2</v>
      </c>
      <c r="AK22" s="16">
        <f t="shared" si="5"/>
        <v>2.7781895866454687E-2</v>
      </c>
      <c r="AL22" s="16">
        <f t="shared" si="6"/>
        <v>4.4861399604352127E-2</v>
      </c>
      <c r="AM22" s="16">
        <f t="shared" si="7"/>
        <v>7.733938893476465E-2</v>
      </c>
      <c r="AN22" s="16">
        <f t="shared" si="8"/>
        <v>0.12637036487689113</v>
      </c>
      <c r="AO22" s="16" t="e">
        <f t="shared" si="9"/>
        <v>#N/A</v>
      </c>
      <c r="AP22" s="16">
        <f t="shared" si="10"/>
        <v>2.4503472553388885E-2</v>
      </c>
      <c r="AQ22" s="16">
        <f t="shared" si="11"/>
        <v>2.4503685013699577E-2</v>
      </c>
      <c r="AR22"/>
      <c r="AS22" s="17">
        <f t="shared" si="12"/>
        <v>2.7111101592699933E-2</v>
      </c>
      <c r="AT22" s="16">
        <v>2.7E-2</v>
      </c>
      <c r="AU22"/>
    </row>
    <row r="23" spans="1:47" s="37" customFormat="1" x14ac:dyDescent="0.3">
      <c r="A23" s="2">
        <v>1989</v>
      </c>
      <c r="B23" s="8">
        <v>1.026</v>
      </c>
      <c r="C23" s="8">
        <v>26.523</v>
      </c>
      <c r="D23" s="8">
        <v>98.022999999999996</v>
      </c>
      <c r="E23" s="8">
        <v>178.018</v>
      </c>
      <c r="F23" s="8">
        <v>234.43600000000001</v>
      </c>
      <c r="G23" s="8">
        <v>275.00799999999998</v>
      </c>
      <c r="H23" s="8">
        <v>301.51900000000001</v>
      </c>
      <c r="I23" s="8">
        <v>374.69900000000001</v>
      </c>
      <c r="J23" s="8">
        <v>568.03599999999994</v>
      </c>
      <c r="K23" s="8">
        <v>833.28099999999995</v>
      </c>
      <c r="L23" s="8">
        <v>0</v>
      </c>
      <c r="M23" s="8">
        <v>2890.569</v>
      </c>
      <c r="N23" s="10"/>
      <c r="O23" s="10">
        <v>2895.364</v>
      </c>
      <c r="P23" s="10">
        <f t="shared" si="13"/>
        <v>4.7950000000000728</v>
      </c>
      <c r="Q23" s="1"/>
      <c r="R23" s="8">
        <v>4835</v>
      </c>
      <c r="S23" s="8">
        <v>15107</v>
      </c>
      <c r="T23" s="8">
        <v>18381</v>
      </c>
      <c r="U23" s="8">
        <v>17571</v>
      </c>
      <c r="V23" s="8">
        <v>15502</v>
      </c>
      <c r="W23" s="8">
        <v>13391</v>
      </c>
      <c r="X23" s="8">
        <v>10505</v>
      </c>
      <c r="Y23" s="8">
        <v>8307</v>
      </c>
      <c r="Z23" s="8">
        <v>7282</v>
      </c>
      <c r="AA23" s="8">
        <v>6669</v>
      </c>
      <c r="AB23" s="8">
        <v>0</v>
      </c>
      <c r="AC23" s="8">
        <v>117550</v>
      </c>
      <c r="AD23"/>
      <c r="AE23" s="16">
        <f t="shared" si="14"/>
        <v>2.1220268872802482E-4</v>
      </c>
      <c r="AF23" s="16">
        <f t="shared" si="0"/>
        <v>1.7556761766068709E-3</v>
      </c>
      <c r="AG23" s="16">
        <f t="shared" si="1"/>
        <v>5.3328436972961205E-3</v>
      </c>
      <c r="AH23" s="16">
        <f t="shared" si="2"/>
        <v>1.0131352797222697E-2</v>
      </c>
      <c r="AI23" s="16">
        <f t="shared" si="3"/>
        <v>1.5122951877177139E-2</v>
      </c>
      <c r="AJ23" s="16">
        <f t="shared" si="4"/>
        <v>2.053677843327608E-2</v>
      </c>
      <c r="AK23" s="16">
        <f t="shared" si="5"/>
        <v>2.8702427415516422E-2</v>
      </c>
      <c r="AL23" s="16">
        <f t="shared" si="6"/>
        <v>4.5106416275430362E-2</v>
      </c>
      <c r="AM23" s="16">
        <f t="shared" si="7"/>
        <v>7.8005492996429546E-2</v>
      </c>
      <c r="AN23" s="16">
        <f t="shared" si="8"/>
        <v>0.1249484180536812</v>
      </c>
      <c r="AO23" s="16" t="e">
        <f t="shared" si="9"/>
        <v>#N/A</v>
      </c>
      <c r="AP23" s="16">
        <f t="shared" si="10"/>
        <v>2.4590123351765206E-2</v>
      </c>
      <c r="AQ23" s="16">
        <f t="shared" si="11"/>
        <v>2.4590123351765206E-2</v>
      </c>
      <c r="AR23"/>
      <c r="AS23" s="17">
        <f t="shared" si="12"/>
        <v>2.7431984487396026E-2</v>
      </c>
      <c r="AT23" s="16">
        <v>2.7E-2</v>
      </c>
      <c r="AU23"/>
    </row>
    <row r="24" spans="1:47" s="37" customFormat="1" x14ac:dyDescent="0.3">
      <c r="A24" s="2">
        <v>1990</v>
      </c>
      <c r="B24" s="8">
        <v>1.268</v>
      </c>
      <c r="C24" s="8">
        <v>28.125</v>
      </c>
      <c r="D24" s="8">
        <v>100.04</v>
      </c>
      <c r="E24" s="8">
        <v>188.07400000000001</v>
      </c>
      <c r="F24" s="8">
        <v>253.49</v>
      </c>
      <c r="G24" s="8">
        <v>305.779</v>
      </c>
      <c r="H24" s="8">
        <v>325.79300000000001</v>
      </c>
      <c r="I24" s="8">
        <v>392.935</v>
      </c>
      <c r="J24" s="8">
        <v>579.36300000000006</v>
      </c>
      <c r="K24" s="8">
        <v>831.81600000000003</v>
      </c>
      <c r="L24" s="8">
        <v>0</v>
      </c>
      <c r="M24" s="8">
        <v>3006.683</v>
      </c>
      <c r="N24" s="10"/>
      <c r="O24" s="10">
        <v>3011.2939999999999</v>
      </c>
      <c r="P24" s="10">
        <f t="shared" si="13"/>
        <v>4.6109999999998763</v>
      </c>
      <c r="Q24" s="1"/>
      <c r="R24" s="8">
        <v>4591</v>
      </c>
      <c r="S24" s="8">
        <v>15187</v>
      </c>
      <c r="T24" s="8">
        <v>18169</v>
      </c>
      <c r="U24" s="8">
        <v>17848</v>
      </c>
      <c r="V24" s="8">
        <v>16104</v>
      </c>
      <c r="W24" s="8">
        <v>14171</v>
      </c>
      <c r="X24" s="8">
        <v>10836</v>
      </c>
      <c r="Y24" s="8">
        <v>8574</v>
      </c>
      <c r="Z24" s="8">
        <v>7312</v>
      </c>
      <c r="AA24" s="8">
        <v>6695</v>
      </c>
      <c r="AB24" s="8">
        <v>0</v>
      </c>
      <c r="AC24" s="8">
        <v>119486</v>
      </c>
      <c r="AD24"/>
      <c r="AE24" s="16">
        <f t="shared" si="14"/>
        <v>2.7619255064256152E-4</v>
      </c>
      <c r="AF24" s="16">
        <f t="shared" si="0"/>
        <v>1.8519128201751498E-3</v>
      </c>
      <c r="AG24" s="16">
        <f t="shared" si="1"/>
        <v>5.506081787660301E-3</v>
      </c>
      <c r="AH24" s="16">
        <f t="shared" si="2"/>
        <v>1.0537539220080681E-2</v>
      </c>
      <c r="AI24" s="16">
        <f t="shared" si="3"/>
        <v>1.5740809736711377E-2</v>
      </c>
      <c r="AJ24" s="16">
        <f t="shared" si="4"/>
        <v>2.1577799731846727E-2</v>
      </c>
      <c r="AK24" s="16">
        <f t="shared" si="5"/>
        <v>3.0065799187892213E-2</v>
      </c>
      <c r="AL24" s="16">
        <f t="shared" si="6"/>
        <v>4.5828668066246796E-2</v>
      </c>
      <c r="AM24" s="16">
        <f t="shared" si="7"/>
        <v>7.9234545951859969E-2</v>
      </c>
      <c r="AN24" s="16">
        <f t="shared" si="8"/>
        <v>0.12424436146377894</v>
      </c>
      <c r="AO24" s="16" t="e">
        <f t="shared" si="9"/>
        <v>#N/A</v>
      </c>
      <c r="AP24" s="16">
        <f t="shared" si="10"/>
        <v>2.5163475218854092E-2</v>
      </c>
      <c r="AQ24" s="16">
        <f t="shared" si="11"/>
        <v>2.5163264622929692E-2</v>
      </c>
      <c r="AR24"/>
      <c r="AS24" s="17">
        <f t="shared" si="12"/>
        <v>2.8068225605193061E-2</v>
      </c>
      <c r="AT24" s="16">
        <v>2.8000000000000001E-2</v>
      </c>
      <c r="AU24"/>
    </row>
    <row r="25" spans="1:47" s="37" customFormat="1" x14ac:dyDescent="0.3">
      <c r="A25" s="2">
        <v>1991</v>
      </c>
      <c r="B25" s="8">
        <v>1.458</v>
      </c>
      <c r="C25" s="8">
        <v>32.262</v>
      </c>
      <c r="D25" s="8">
        <v>105.10899999999999</v>
      </c>
      <c r="E25" s="8">
        <v>201.941</v>
      </c>
      <c r="F25" s="8">
        <v>279</v>
      </c>
      <c r="G25" s="8">
        <v>338.31299999999999</v>
      </c>
      <c r="H25" s="8">
        <v>363.20400000000001</v>
      </c>
      <c r="I25" s="8">
        <v>426.01</v>
      </c>
      <c r="J25" s="8">
        <v>603.13599999999997</v>
      </c>
      <c r="K25" s="8">
        <v>840.14200000000005</v>
      </c>
      <c r="L25" s="8">
        <v>0</v>
      </c>
      <c r="M25" s="8">
        <v>3190.5749999999998</v>
      </c>
      <c r="N25" s="10"/>
      <c r="O25" s="10">
        <v>3194.9380000000001</v>
      </c>
      <c r="P25" s="10">
        <f t="shared" si="13"/>
        <v>4.3630000000002838</v>
      </c>
      <c r="Q25" s="1"/>
      <c r="R25" s="8">
        <v>4085</v>
      </c>
      <c r="S25" s="8">
        <v>14947</v>
      </c>
      <c r="T25" s="8">
        <v>17797</v>
      </c>
      <c r="U25" s="8">
        <v>18064</v>
      </c>
      <c r="V25" s="8">
        <v>16629</v>
      </c>
      <c r="W25" s="8">
        <v>14712</v>
      </c>
      <c r="X25" s="8">
        <v>11560</v>
      </c>
      <c r="Y25" s="8">
        <v>8883</v>
      </c>
      <c r="Z25" s="8">
        <v>7422</v>
      </c>
      <c r="AA25" s="8">
        <v>6663</v>
      </c>
      <c r="AB25" s="8">
        <v>0</v>
      </c>
      <c r="AC25" s="8">
        <v>120761</v>
      </c>
      <c r="AD25"/>
      <c r="AE25" s="16">
        <f t="shared" si="14"/>
        <v>3.5691554467564261E-4</v>
      </c>
      <c r="AF25" s="16">
        <f t="shared" si="0"/>
        <v>2.1584264400883119E-3</v>
      </c>
      <c r="AG25" s="16">
        <f t="shared" si="1"/>
        <v>5.9059953924818784E-3</v>
      </c>
      <c r="AH25" s="16">
        <f t="shared" si="2"/>
        <v>1.1179196191319752E-2</v>
      </c>
      <c r="AI25" s="16">
        <f t="shared" si="3"/>
        <v>1.6777918094894463E-2</v>
      </c>
      <c r="AJ25" s="16">
        <f t="shared" si="4"/>
        <v>2.2995717781402934E-2</v>
      </c>
      <c r="AK25" s="16">
        <f t="shared" si="5"/>
        <v>3.141903114186851E-2</v>
      </c>
      <c r="AL25" s="16">
        <f t="shared" si="6"/>
        <v>4.7957897106833278E-2</v>
      </c>
      <c r="AM25" s="16">
        <f t="shared" si="7"/>
        <v>8.1263271355429795E-2</v>
      </c>
      <c r="AN25" s="16">
        <f t="shared" si="8"/>
        <v>0.12609064985742158</v>
      </c>
      <c r="AO25" s="16" t="e">
        <f t="shared" si="9"/>
        <v>#N/A</v>
      </c>
      <c r="AP25" s="16">
        <f t="shared" si="10"/>
        <v>2.6420574523231835E-2</v>
      </c>
      <c r="AQ25" s="16">
        <f t="shared" si="11"/>
        <v>2.6420355741044368E-2</v>
      </c>
      <c r="AR25"/>
      <c r="AS25" s="17">
        <f t="shared" si="12"/>
        <v>2.9233623662891128E-2</v>
      </c>
      <c r="AT25" s="16">
        <v>2.9000000000000001E-2</v>
      </c>
      <c r="AU25"/>
    </row>
    <row r="26" spans="1:47" s="37" customFormat="1" x14ac:dyDescent="0.3">
      <c r="A26" s="2">
        <v>1992</v>
      </c>
      <c r="B26" s="8">
        <v>1.6220000000000001</v>
      </c>
      <c r="C26" s="8">
        <v>39.369</v>
      </c>
      <c r="D26" s="8">
        <v>116.691</v>
      </c>
      <c r="E26" s="8">
        <v>222.14099999999999</v>
      </c>
      <c r="F26" s="8">
        <v>313.93299999999999</v>
      </c>
      <c r="G26" s="8">
        <v>375.46499999999997</v>
      </c>
      <c r="H26" s="8">
        <v>414.32100000000003</v>
      </c>
      <c r="I26" s="8">
        <v>477.22899999999998</v>
      </c>
      <c r="J26" s="8">
        <v>639.70799999999997</v>
      </c>
      <c r="K26" s="8">
        <v>863.23</v>
      </c>
      <c r="L26" s="8">
        <v>0</v>
      </c>
      <c r="M26" s="8">
        <v>3463.7089999999998</v>
      </c>
      <c r="N26" s="10"/>
      <c r="O26" s="10">
        <v>3467.7829999999999</v>
      </c>
      <c r="P26" s="10">
        <f t="shared" si="13"/>
        <v>4.0740000000000691</v>
      </c>
      <c r="Q26" s="1"/>
      <c r="R26" s="8">
        <v>3700</v>
      </c>
      <c r="S26" s="8">
        <v>14459</v>
      </c>
      <c r="T26" s="8">
        <v>17342</v>
      </c>
      <c r="U26" s="8">
        <v>18308</v>
      </c>
      <c r="V26" s="8">
        <v>17159</v>
      </c>
      <c r="W26" s="8">
        <v>14980</v>
      </c>
      <c r="X26" s="8">
        <v>12393</v>
      </c>
      <c r="Y26" s="8">
        <v>9465</v>
      </c>
      <c r="Z26" s="8">
        <v>7553</v>
      </c>
      <c r="AA26" s="8">
        <v>6627</v>
      </c>
      <c r="AB26" s="8">
        <v>0</v>
      </c>
      <c r="AC26" s="8">
        <v>121984</v>
      </c>
      <c r="AD26"/>
      <c r="AE26" s="16">
        <f t="shared" si="14"/>
        <v>4.3837837837837839E-4</v>
      </c>
      <c r="AF26" s="16">
        <f t="shared" si="0"/>
        <v>2.7228024068054499E-3</v>
      </c>
      <c r="AG26" s="16">
        <f t="shared" si="1"/>
        <v>6.7288086725867833E-3</v>
      </c>
      <c r="AH26" s="16">
        <f t="shared" si="2"/>
        <v>1.2133548175660912E-2</v>
      </c>
      <c r="AI26" s="16">
        <f t="shared" si="3"/>
        <v>1.8295530042543272E-2</v>
      </c>
      <c r="AJ26" s="16">
        <f t="shared" si="4"/>
        <v>2.5064419225634176E-2</v>
      </c>
      <c r="AK26" s="16">
        <f t="shared" si="5"/>
        <v>3.3431856693294605E-2</v>
      </c>
      <c r="AL26" s="16">
        <f t="shared" si="6"/>
        <v>5.042039091389329E-2</v>
      </c>
      <c r="AM26" s="16">
        <f t="shared" si="7"/>
        <v>8.4695882430822184E-2</v>
      </c>
      <c r="AN26" s="16">
        <f t="shared" si="8"/>
        <v>0.13025954428851669</v>
      </c>
      <c r="AO26" s="16" t="e">
        <f t="shared" si="9"/>
        <v>#N/A</v>
      </c>
      <c r="AP26" s="16">
        <f t="shared" si="10"/>
        <v>2.8394781282791184E-2</v>
      </c>
      <c r="AQ26" s="16">
        <f t="shared" si="11"/>
        <v>2.8394315741150623E-2</v>
      </c>
      <c r="AR26"/>
      <c r="AS26" s="17">
        <f t="shared" si="12"/>
        <v>3.1008456444371765E-2</v>
      </c>
      <c r="AT26" s="16">
        <v>3.1E-2</v>
      </c>
      <c r="AU26"/>
    </row>
    <row r="27" spans="1:47" s="37" customFormat="1" x14ac:dyDescent="0.3">
      <c r="A27" s="2">
        <v>1993</v>
      </c>
      <c r="B27" s="8">
        <v>1.583</v>
      </c>
      <c r="C27" s="8">
        <v>42.347000000000001</v>
      </c>
      <c r="D27" s="8">
        <v>124.791</v>
      </c>
      <c r="E27" s="8">
        <v>239.59200000000001</v>
      </c>
      <c r="F27" s="8">
        <v>344.928</v>
      </c>
      <c r="G27" s="8">
        <v>413.63499999999999</v>
      </c>
      <c r="H27" s="8">
        <v>462.48899999999998</v>
      </c>
      <c r="I27" s="8">
        <v>528.97900000000004</v>
      </c>
      <c r="J27" s="8">
        <v>682.15800000000002</v>
      </c>
      <c r="K27" s="8">
        <v>880.56</v>
      </c>
      <c r="L27" s="8">
        <v>0</v>
      </c>
      <c r="M27" s="8">
        <v>3721.0619999999999</v>
      </c>
      <c r="N27" s="10"/>
      <c r="O27" s="10">
        <v>3725.9659999999999</v>
      </c>
      <c r="P27" s="10">
        <f t="shared" si="13"/>
        <v>4.9039999999999964</v>
      </c>
      <c r="Q27" s="1"/>
      <c r="R27" s="8">
        <v>3500</v>
      </c>
      <c r="S27" s="8">
        <v>14082</v>
      </c>
      <c r="T27" s="8">
        <v>16888</v>
      </c>
      <c r="U27" s="8">
        <v>18418</v>
      </c>
      <c r="V27" s="8">
        <v>17622</v>
      </c>
      <c r="W27" s="8">
        <v>15450</v>
      </c>
      <c r="X27" s="8">
        <v>12997</v>
      </c>
      <c r="Y27" s="8">
        <v>10031</v>
      </c>
      <c r="Z27" s="8">
        <v>7805</v>
      </c>
      <c r="AA27" s="8">
        <v>6592</v>
      </c>
      <c r="AB27" s="8">
        <v>0</v>
      </c>
      <c r="AC27" s="8">
        <v>123385</v>
      </c>
      <c r="AD27"/>
      <c r="AE27" s="16">
        <f t="shared" si="14"/>
        <v>4.5228571428571426E-4</v>
      </c>
      <c r="AF27" s="16">
        <f t="shared" si="0"/>
        <v>3.0071722766652465E-3</v>
      </c>
      <c r="AG27" s="16">
        <f t="shared" si="1"/>
        <v>7.3893297015632398E-3</v>
      </c>
      <c r="AH27" s="16">
        <f t="shared" si="2"/>
        <v>1.3008578564447823E-2</v>
      </c>
      <c r="AI27" s="16">
        <f t="shared" si="3"/>
        <v>1.9573714674838271E-2</v>
      </c>
      <c r="AJ27" s="16">
        <f t="shared" si="4"/>
        <v>2.6772491909385111E-2</v>
      </c>
      <c r="AK27" s="16">
        <f t="shared" si="5"/>
        <v>3.5584288682003536E-2</v>
      </c>
      <c r="AL27" s="16">
        <f t="shared" si="6"/>
        <v>5.2734423287807801E-2</v>
      </c>
      <c r="AM27" s="16">
        <f t="shared" si="7"/>
        <v>8.7400128122998078E-2</v>
      </c>
      <c r="AN27" s="16">
        <f t="shared" si="8"/>
        <v>0.13358009708737864</v>
      </c>
      <c r="AO27" s="16" t="e">
        <f t="shared" si="9"/>
        <v>#N/A</v>
      </c>
      <c r="AP27" s="16">
        <f t="shared" si="10"/>
        <v>3.015813915792033E-2</v>
      </c>
      <c r="AQ27" s="16">
        <f t="shared" si="11"/>
        <v>3.015813915792033E-2</v>
      </c>
      <c r="AR27"/>
      <c r="AS27" s="17">
        <f t="shared" si="12"/>
        <v>3.2541565232142307E-2</v>
      </c>
      <c r="AT27" s="16">
        <v>3.3000000000000002E-2</v>
      </c>
      <c r="AU27"/>
    </row>
    <row r="28" spans="1:47" s="37" customFormat="1" x14ac:dyDescent="0.3">
      <c r="A28" s="2">
        <v>1994</v>
      </c>
      <c r="B28" s="8">
        <v>1.3360000000000001</v>
      </c>
      <c r="C28" s="8">
        <v>41.106999999999999</v>
      </c>
      <c r="D28" s="8">
        <v>126.471</v>
      </c>
      <c r="E28" s="8">
        <v>249.792</v>
      </c>
      <c r="F28" s="8">
        <v>368.334</v>
      </c>
      <c r="G28" s="8">
        <v>448.21699999999998</v>
      </c>
      <c r="H28" s="8">
        <v>513.03300000000002</v>
      </c>
      <c r="I28" s="8">
        <v>578.15499999999997</v>
      </c>
      <c r="J28" s="8">
        <v>719.96699999999998</v>
      </c>
      <c r="K28" s="8">
        <v>911.74900000000002</v>
      </c>
      <c r="L28" s="8">
        <v>0</v>
      </c>
      <c r="M28" s="8">
        <v>3958.1610000000001</v>
      </c>
      <c r="N28" s="10"/>
      <c r="O28" s="10">
        <v>3962.9540000000002</v>
      </c>
      <c r="P28" s="10">
        <f t="shared" si="13"/>
        <v>4.7930000000001201</v>
      </c>
      <c r="Q28" s="1"/>
      <c r="R28" s="8">
        <v>3556</v>
      </c>
      <c r="S28" s="8">
        <v>13769</v>
      </c>
      <c r="T28" s="8">
        <v>16574</v>
      </c>
      <c r="U28" s="8">
        <v>18413</v>
      </c>
      <c r="V28" s="8">
        <v>17961</v>
      </c>
      <c r="W28" s="8">
        <v>16020</v>
      </c>
      <c r="X28" s="8">
        <v>13737</v>
      </c>
      <c r="Y28" s="8">
        <v>10475</v>
      </c>
      <c r="Z28" s="8">
        <v>8023</v>
      </c>
      <c r="AA28" s="8">
        <v>6611</v>
      </c>
      <c r="AB28" s="8">
        <v>0</v>
      </c>
      <c r="AC28" s="8">
        <v>125138</v>
      </c>
      <c r="AD28"/>
      <c r="AE28" s="16">
        <f t="shared" si="14"/>
        <v>3.7570303712035997E-4</v>
      </c>
      <c r="AF28" s="16">
        <f t="shared" si="0"/>
        <v>2.9854746168930203E-3</v>
      </c>
      <c r="AG28" s="16">
        <f t="shared" si="1"/>
        <v>7.6306866175938218E-3</v>
      </c>
      <c r="AH28" s="16">
        <f t="shared" si="2"/>
        <v>1.3566067452343454E-2</v>
      </c>
      <c r="AI28" s="16">
        <f t="shared" si="3"/>
        <v>2.0507432771003843E-2</v>
      </c>
      <c r="AJ28" s="16">
        <f t="shared" si="4"/>
        <v>2.7978589263420724E-2</v>
      </c>
      <c r="AK28" s="16">
        <f t="shared" si="5"/>
        <v>3.7346800611487228E-2</v>
      </c>
      <c r="AL28" s="16">
        <f t="shared" si="6"/>
        <v>5.5193794749403335E-2</v>
      </c>
      <c r="AM28" s="16">
        <f t="shared" si="7"/>
        <v>8.9737878599027793E-2</v>
      </c>
      <c r="AN28" s="16">
        <f t="shared" si="8"/>
        <v>0.13791393132657692</v>
      </c>
      <c r="AO28" s="16" t="e">
        <f t="shared" si="9"/>
        <v>#N/A</v>
      </c>
      <c r="AP28" s="16">
        <f t="shared" si="10"/>
        <v>3.1630368073646692E-2</v>
      </c>
      <c r="AQ28" s="16">
        <f t="shared" si="11"/>
        <v>3.1630115311773309E-2</v>
      </c>
      <c r="AR28"/>
      <c r="AS28" s="17">
        <f t="shared" si="12"/>
        <v>3.3835568694976531E-2</v>
      </c>
      <c r="AT28" s="16">
        <v>3.4000000000000002E-2</v>
      </c>
      <c r="AU28"/>
    </row>
    <row r="29" spans="1:47" s="37" customFormat="1" x14ac:dyDescent="0.3">
      <c r="A29" s="2">
        <v>1995</v>
      </c>
      <c r="B29" s="8">
        <v>1.3029999999999999</v>
      </c>
      <c r="C29" s="8">
        <v>36.831000000000003</v>
      </c>
      <c r="D29" s="8">
        <v>125.99299999999999</v>
      </c>
      <c r="E29" s="8">
        <v>250.822</v>
      </c>
      <c r="F29" s="8">
        <v>384.69</v>
      </c>
      <c r="G29" s="8">
        <v>480.44400000000002</v>
      </c>
      <c r="H29" s="8">
        <v>566.02</v>
      </c>
      <c r="I29" s="8">
        <v>623.16300000000001</v>
      </c>
      <c r="J29" s="8">
        <v>764.64800000000002</v>
      </c>
      <c r="K29" s="8">
        <v>945.34199999999998</v>
      </c>
      <c r="L29" s="8">
        <v>0</v>
      </c>
      <c r="M29" s="8">
        <v>4179.2560000000003</v>
      </c>
      <c r="N29" s="10"/>
      <c r="O29" s="10">
        <v>4185.2629999999999</v>
      </c>
      <c r="P29" s="10">
        <f t="shared" si="13"/>
        <v>6.0069999999996071</v>
      </c>
      <c r="Q29" s="1"/>
      <c r="R29" s="8">
        <v>3801</v>
      </c>
      <c r="S29" s="8">
        <v>13504</v>
      </c>
      <c r="T29" s="8">
        <v>16547</v>
      </c>
      <c r="U29" s="8">
        <v>18136</v>
      </c>
      <c r="V29" s="8">
        <v>18265</v>
      </c>
      <c r="W29" s="8">
        <v>16595</v>
      </c>
      <c r="X29" s="8">
        <v>14496</v>
      </c>
      <c r="Y29" s="8">
        <v>10817</v>
      </c>
      <c r="Z29" s="8">
        <v>8281</v>
      </c>
      <c r="AA29" s="8">
        <v>6660</v>
      </c>
      <c r="AB29" s="8">
        <v>0</v>
      </c>
      <c r="AC29" s="8">
        <v>127101</v>
      </c>
      <c r="AD29"/>
      <c r="AE29" s="16">
        <f t="shared" si="14"/>
        <v>3.428045251249671E-4</v>
      </c>
      <c r="AF29" s="16">
        <f t="shared" si="0"/>
        <v>2.7274140995260667E-3</v>
      </c>
      <c r="AG29" s="16">
        <f t="shared" si="1"/>
        <v>7.6142503172780557E-3</v>
      </c>
      <c r="AH29" s="16">
        <f t="shared" si="2"/>
        <v>1.3830061755624174E-2</v>
      </c>
      <c r="AI29" s="16">
        <f t="shared" si="3"/>
        <v>2.1061593211059403E-2</v>
      </c>
      <c r="AJ29" s="16">
        <f t="shared" si="4"/>
        <v>2.8951129858391083E-2</v>
      </c>
      <c r="AK29" s="16">
        <f t="shared" si="5"/>
        <v>3.9046633554083887E-2</v>
      </c>
      <c r="AL29" s="16">
        <f t="shared" si="6"/>
        <v>5.7609596006286401E-2</v>
      </c>
      <c r="AM29" s="16">
        <f t="shared" si="7"/>
        <v>9.2337640381596434E-2</v>
      </c>
      <c r="AN29" s="16">
        <f t="shared" si="8"/>
        <v>0.14194324324324323</v>
      </c>
      <c r="AO29" s="16" t="e">
        <f t="shared" si="9"/>
        <v>#N/A</v>
      </c>
      <c r="AP29" s="16">
        <f t="shared" si="10"/>
        <v>3.2881377801905573E-2</v>
      </c>
      <c r="AQ29" s="16">
        <f t="shared" si="11"/>
        <v>3.2881119101194317E-2</v>
      </c>
      <c r="AR29"/>
      <c r="AS29" s="17">
        <f t="shared" si="12"/>
        <v>3.4951600840942107E-2</v>
      </c>
      <c r="AT29" s="16">
        <v>3.5000000000000003E-2</v>
      </c>
      <c r="AU29"/>
    </row>
    <row r="30" spans="1:47" s="37" customFormat="1" x14ac:dyDescent="0.3">
      <c r="A30" s="2">
        <v>1996</v>
      </c>
      <c r="B30" s="8">
        <v>1.246</v>
      </c>
      <c r="C30" s="8">
        <v>32.405000000000001</v>
      </c>
      <c r="D30" s="8">
        <v>122.79900000000001</v>
      </c>
      <c r="E30" s="8">
        <v>245.08099999999999</v>
      </c>
      <c r="F30" s="8">
        <v>394.69299999999998</v>
      </c>
      <c r="G30" s="8">
        <v>508.91699999999997</v>
      </c>
      <c r="H30" s="8">
        <v>605.94299999999998</v>
      </c>
      <c r="I30" s="8">
        <v>677.60799999999995</v>
      </c>
      <c r="J30" s="8">
        <v>813.89300000000003</v>
      </c>
      <c r="K30" s="8">
        <v>975.726</v>
      </c>
      <c r="L30" s="8">
        <v>0</v>
      </c>
      <c r="M30" s="8">
        <v>4378.3109999999997</v>
      </c>
      <c r="N30" s="10"/>
      <c r="O30" s="10">
        <v>4385.6229999999996</v>
      </c>
      <c r="P30" s="10">
        <f t="shared" si="13"/>
        <v>7.3119999999998981</v>
      </c>
      <c r="Q30" s="1"/>
      <c r="R30" s="8">
        <v>4059</v>
      </c>
      <c r="S30" s="8">
        <v>13331</v>
      </c>
      <c r="T30" s="8">
        <v>16573</v>
      </c>
      <c r="U30" s="8">
        <v>17728</v>
      </c>
      <c r="V30" s="8">
        <v>18462</v>
      </c>
      <c r="W30" s="8">
        <v>17085</v>
      </c>
      <c r="X30" s="8">
        <v>14993</v>
      </c>
      <c r="Y30" s="8">
        <v>11518</v>
      </c>
      <c r="Z30" s="8">
        <v>8597</v>
      </c>
      <c r="AA30" s="8">
        <v>6765</v>
      </c>
      <c r="AB30" s="8">
        <v>0</v>
      </c>
      <c r="AC30" s="8">
        <v>129110</v>
      </c>
      <c r="AD30"/>
      <c r="AE30" s="16">
        <f t="shared" si="14"/>
        <v>3.0697216063069719E-4</v>
      </c>
      <c r="AF30" s="16">
        <f t="shared" si="0"/>
        <v>2.4308003900682619E-3</v>
      </c>
      <c r="AG30" s="16">
        <f t="shared" si="1"/>
        <v>7.4095818499969835E-3</v>
      </c>
      <c r="AH30" s="16">
        <f t="shared" si="2"/>
        <v>1.3824514891696751E-2</v>
      </c>
      <c r="AI30" s="16">
        <f t="shared" si="3"/>
        <v>2.1378669699924167E-2</v>
      </c>
      <c r="AJ30" s="16">
        <f t="shared" si="4"/>
        <v>2.9787357330992095E-2</v>
      </c>
      <c r="AK30" s="16">
        <f t="shared" si="5"/>
        <v>4.0415060361502032E-2</v>
      </c>
      <c r="AL30" s="16">
        <f t="shared" si="6"/>
        <v>5.8830352491752037E-2</v>
      </c>
      <c r="AM30" s="16">
        <f t="shared" si="7"/>
        <v>9.4671745957892295E-2</v>
      </c>
      <c r="AN30" s="16">
        <f t="shared" si="8"/>
        <v>0.14423148558758314</v>
      </c>
      <c r="AO30" s="16" t="e">
        <f t="shared" si="9"/>
        <v>#N/A</v>
      </c>
      <c r="AP30" s="16">
        <f t="shared" si="10"/>
        <v>3.3911478584153047E-2</v>
      </c>
      <c r="AQ30" s="16">
        <f t="shared" si="11"/>
        <v>3.3911215930478425E-2</v>
      </c>
      <c r="AR30"/>
      <c r="AS30" s="17">
        <f t="shared" si="12"/>
        <v>3.5671561286519111E-2</v>
      </c>
      <c r="AT30" s="16">
        <v>3.5999999999999997E-2</v>
      </c>
      <c r="AU30"/>
    </row>
    <row r="31" spans="1:47" s="37" customFormat="1" x14ac:dyDescent="0.3">
      <c r="A31" s="2">
        <v>1997</v>
      </c>
      <c r="B31" s="8">
        <v>1.1859999999999999</v>
      </c>
      <c r="C31" s="8">
        <v>29.92</v>
      </c>
      <c r="D31" s="8">
        <v>115.087</v>
      </c>
      <c r="E31" s="8">
        <v>232.15</v>
      </c>
      <c r="F31" s="8">
        <v>388.38600000000002</v>
      </c>
      <c r="G31" s="8">
        <v>521.49800000000005</v>
      </c>
      <c r="H31" s="8">
        <v>619.33600000000001</v>
      </c>
      <c r="I31" s="8">
        <v>725.43899999999996</v>
      </c>
      <c r="J31" s="8">
        <v>865.26400000000001</v>
      </c>
      <c r="K31" s="8">
        <v>1002.427</v>
      </c>
      <c r="L31" s="8">
        <v>0</v>
      </c>
      <c r="M31" s="8">
        <v>4500.6930000000002</v>
      </c>
      <c r="N31" s="10"/>
      <c r="O31" s="10">
        <v>4508.134</v>
      </c>
      <c r="P31" s="10">
        <f t="shared" si="13"/>
        <v>7.4409999999998035</v>
      </c>
      <c r="Q31" s="1"/>
      <c r="R31" s="8">
        <v>4216</v>
      </c>
      <c r="S31" s="8">
        <v>13542</v>
      </c>
      <c r="T31" s="8">
        <v>16453</v>
      </c>
      <c r="U31" s="8">
        <v>17285</v>
      </c>
      <c r="V31" s="8">
        <v>18608</v>
      </c>
      <c r="W31" s="8">
        <v>17524</v>
      </c>
      <c r="X31" s="8">
        <v>15193</v>
      </c>
      <c r="Y31" s="8">
        <v>12325</v>
      </c>
      <c r="Z31" s="8">
        <v>9137</v>
      </c>
      <c r="AA31" s="8">
        <v>6885</v>
      </c>
      <c r="AB31" s="8">
        <v>0</v>
      </c>
      <c r="AC31" s="8">
        <v>131167</v>
      </c>
      <c r="AD31"/>
      <c r="AE31" s="16">
        <f t="shared" si="14"/>
        <v>2.8130929791271347E-4</v>
      </c>
      <c r="AF31" s="16">
        <f t="shared" si="0"/>
        <v>2.2094225372913897E-3</v>
      </c>
      <c r="AG31" s="16">
        <f t="shared" si="1"/>
        <v>6.9948945481067282E-3</v>
      </c>
      <c r="AH31" s="16">
        <f t="shared" si="2"/>
        <v>1.3430720277697426E-2</v>
      </c>
      <c r="AI31" s="16">
        <f t="shared" si="3"/>
        <v>2.0871990541702495E-2</v>
      </c>
      <c r="AJ31" s="16">
        <f t="shared" si="4"/>
        <v>2.975907327094271E-2</v>
      </c>
      <c r="AK31" s="16">
        <f t="shared" si="5"/>
        <v>4.0764562627525834E-2</v>
      </c>
      <c r="AL31" s="16">
        <f t="shared" si="6"/>
        <v>5.885914807302231E-2</v>
      </c>
      <c r="AM31" s="16">
        <f t="shared" si="7"/>
        <v>9.4698916493378568E-2</v>
      </c>
      <c r="AN31" s="16">
        <f t="shared" si="8"/>
        <v>0.14559578794480754</v>
      </c>
      <c r="AO31" s="16" t="e">
        <f t="shared" si="9"/>
        <v>#N/A</v>
      </c>
      <c r="AP31" s="16">
        <f t="shared" si="10"/>
        <v>3.4312692979179216E-2</v>
      </c>
      <c r="AQ31" s="16">
        <f t="shared" si="11"/>
        <v>3.4312431385703834E-2</v>
      </c>
      <c r="AR31"/>
      <c r="AS31" s="17">
        <f t="shared" si="12"/>
        <v>3.5627450968166566E-2</v>
      </c>
      <c r="AT31" s="16">
        <v>3.5999999999999997E-2</v>
      </c>
      <c r="AU31"/>
    </row>
    <row r="32" spans="1:47" s="37" customFormat="1" x14ac:dyDescent="0.3">
      <c r="A32" s="2">
        <v>1998</v>
      </c>
      <c r="B32" s="8">
        <v>1.208</v>
      </c>
      <c r="C32" s="8">
        <v>29.850999999999999</v>
      </c>
      <c r="D32" s="8">
        <v>109.69799999999999</v>
      </c>
      <c r="E32" s="8">
        <v>224.13800000000001</v>
      </c>
      <c r="F32" s="8">
        <v>390.99200000000002</v>
      </c>
      <c r="G32" s="8">
        <v>543.55200000000002</v>
      </c>
      <c r="H32" s="8">
        <v>649.05700000000002</v>
      </c>
      <c r="I32" s="8">
        <v>774.89</v>
      </c>
      <c r="J32" s="8">
        <v>924.351</v>
      </c>
      <c r="K32" s="8">
        <v>1043.2049999999999</v>
      </c>
      <c r="L32" s="8">
        <v>0</v>
      </c>
      <c r="M32" s="8">
        <v>4690.942</v>
      </c>
      <c r="N32" s="10"/>
      <c r="O32" s="10">
        <v>4698.3190000000004</v>
      </c>
      <c r="P32" s="10">
        <f t="shared" si="13"/>
        <v>7.3770000000004075</v>
      </c>
      <c r="Q32" s="1"/>
      <c r="R32" s="8">
        <v>4479</v>
      </c>
      <c r="S32" s="8">
        <v>13844</v>
      </c>
      <c r="T32" s="8">
        <v>16291</v>
      </c>
      <c r="U32" s="8">
        <v>16912</v>
      </c>
      <c r="V32" s="8">
        <v>18658</v>
      </c>
      <c r="W32" s="8">
        <v>17912</v>
      </c>
      <c r="X32" s="8">
        <v>15617</v>
      </c>
      <c r="Y32" s="8">
        <v>12905</v>
      </c>
      <c r="Z32" s="8">
        <v>9682</v>
      </c>
      <c r="AA32" s="8">
        <v>7095</v>
      </c>
      <c r="AB32" s="8">
        <v>0</v>
      </c>
      <c r="AC32" s="8">
        <v>133394</v>
      </c>
      <c r="AD32"/>
      <c r="AE32" s="16">
        <f t="shared" si="14"/>
        <v>2.6970305871846395E-4</v>
      </c>
      <c r="AF32" s="16">
        <f t="shared" si="0"/>
        <v>2.1562409708176826E-3</v>
      </c>
      <c r="AG32" s="16">
        <f t="shared" si="1"/>
        <v>6.7336566202197525E-3</v>
      </c>
      <c r="AH32" s="16">
        <f t="shared" si="2"/>
        <v>1.3253192999053927E-2</v>
      </c>
      <c r="AI32" s="16">
        <f t="shared" si="3"/>
        <v>2.0955729445814128E-2</v>
      </c>
      <c r="AJ32" s="16">
        <f t="shared" si="4"/>
        <v>3.0345690040196518E-2</v>
      </c>
      <c r="AK32" s="16">
        <f t="shared" si="5"/>
        <v>4.15609271947237E-2</v>
      </c>
      <c r="AL32" s="16">
        <f t="shared" si="6"/>
        <v>6.0045718713676866E-2</v>
      </c>
      <c r="AM32" s="16">
        <f t="shared" si="7"/>
        <v>9.5471080355298499E-2</v>
      </c>
      <c r="AN32" s="16">
        <f t="shared" si="8"/>
        <v>0.1470338266384778</v>
      </c>
      <c r="AO32" s="16" t="e">
        <f t="shared" si="9"/>
        <v>#N/A</v>
      </c>
      <c r="AP32" s="16">
        <f t="shared" si="10"/>
        <v>3.516606444067949E-2</v>
      </c>
      <c r="AQ32" s="16">
        <f t="shared" si="11"/>
        <v>3.5165800817122082E-2</v>
      </c>
      <c r="AR32"/>
      <c r="AS32" s="17">
        <f t="shared" si="12"/>
        <v>3.6035153161675861E-2</v>
      </c>
      <c r="AT32" s="16">
        <v>3.5999999999999997E-2</v>
      </c>
      <c r="AU32"/>
    </row>
    <row r="33" spans="1:47" s="37" customFormat="1" x14ac:dyDescent="0.3">
      <c r="A33" s="2">
        <v>1999</v>
      </c>
      <c r="B33" s="8">
        <v>1.2889999999999999</v>
      </c>
      <c r="C33" s="8">
        <v>31.564</v>
      </c>
      <c r="D33" s="8">
        <v>104.658</v>
      </c>
      <c r="E33" s="8">
        <v>214.43799999999999</v>
      </c>
      <c r="F33" s="8">
        <v>391.02100000000002</v>
      </c>
      <c r="G33" s="8">
        <v>561.78200000000004</v>
      </c>
      <c r="H33" s="8">
        <v>681.17700000000002</v>
      </c>
      <c r="I33" s="8">
        <v>830.18</v>
      </c>
      <c r="J33" s="8">
        <v>977.88900000000001</v>
      </c>
      <c r="K33" s="8">
        <v>1076.1980000000001</v>
      </c>
      <c r="L33" s="8">
        <v>0</v>
      </c>
      <c r="M33" s="8">
        <v>4870.1959999999999</v>
      </c>
      <c r="N33" s="10"/>
      <c r="O33" s="10">
        <v>4879.4549999999999</v>
      </c>
      <c r="P33" s="10">
        <f t="shared" si="13"/>
        <v>9.2590000000000146</v>
      </c>
      <c r="Q33" s="1"/>
      <c r="R33" s="8">
        <v>4702</v>
      </c>
      <c r="S33" s="8">
        <v>14222</v>
      </c>
      <c r="T33" s="8">
        <v>16040</v>
      </c>
      <c r="U33" s="8">
        <v>16720</v>
      </c>
      <c r="V33" s="8">
        <v>18659</v>
      </c>
      <c r="W33" s="8">
        <v>18238</v>
      </c>
      <c r="X33" s="8">
        <v>16163</v>
      </c>
      <c r="Y33" s="8">
        <v>13614</v>
      </c>
      <c r="Z33" s="8">
        <v>10090</v>
      </c>
      <c r="AA33" s="8">
        <v>7312</v>
      </c>
      <c r="AB33" s="8">
        <v>0</v>
      </c>
      <c r="AC33" s="8">
        <v>135760</v>
      </c>
      <c r="AD33"/>
      <c r="AE33" s="16">
        <f t="shared" si="14"/>
        <v>2.7413866439812842E-4</v>
      </c>
      <c r="AF33" s="16">
        <f t="shared" si="0"/>
        <v>2.2193784277879341E-3</v>
      </c>
      <c r="AG33" s="16">
        <f t="shared" si="1"/>
        <v>6.524812967581047E-3</v>
      </c>
      <c r="AH33" s="16">
        <f t="shared" si="2"/>
        <v>1.282523923444976E-2</v>
      </c>
      <c r="AI33" s="16">
        <f t="shared" si="3"/>
        <v>2.0956160565946728E-2</v>
      </c>
      <c r="AJ33" s="16">
        <f t="shared" si="4"/>
        <v>3.0802829257594037E-2</v>
      </c>
      <c r="AK33" s="16">
        <f t="shared" si="5"/>
        <v>4.214421827631009E-2</v>
      </c>
      <c r="AL33" s="16">
        <f t="shared" si="6"/>
        <v>6.0979873659468192E-2</v>
      </c>
      <c r="AM33" s="16">
        <f t="shared" si="7"/>
        <v>9.6916650148662048E-2</v>
      </c>
      <c r="AN33" s="16">
        <f t="shared" si="8"/>
        <v>0.1471824398249453</v>
      </c>
      <c r="AO33" s="16" t="e">
        <f t="shared" si="9"/>
        <v>#N/A</v>
      </c>
      <c r="AP33" s="16">
        <f t="shared" si="10"/>
        <v>3.5873571007660573E-2</v>
      </c>
      <c r="AQ33" s="16">
        <f t="shared" si="11"/>
        <v>3.5873571007660573E-2</v>
      </c>
      <c r="AR33"/>
      <c r="AS33" s="17">
        <f t="shared" si="12"/>
        <v>3.6323757782027455E-2</v>
      </c>
      <c r="AT33" s="16">
        <v>3.5999999999999997E-2</v>
      </c>
      <c r="AU33"/>
    </row>
    <row r="34" spans="1:47" s="37" customFormat="1" x14ac:dyDescent="0.3">
      <c r="A34" s="2">
        <v>2000</v>
      </c>
      <c r="B34" s="8">
        <v>1.46</v>
      </c>
      <c r="C34" s="8">
        <v>35.088000000000001</v>
      </c>
      <c r="D34" s="8">
        <v>100.712</v>
      </c>
      <c r="E34" s="8">
        <v>208.53899999999999</v>
      </c>
      <c r="F34" s="8">
        <v>383.17700000000002</v>
      </c>
      <c r="G34" s="8">
        <v>572.68499999999995</v>
      </c>
      <c r="H34" s="8">
        <v>710.49</v>
      </c>
      <c r="I34" s="8">
        <v>886.10799999999995</v>
      </c>
      <c r="J34" s="8">
        <v>1021.4</v>
      </c>
      <c r="K34" s="8">
        <v>1115.9870000000001</v>
      </c>
      <c r="L34" s="8">
        <v>0</v>
      </c>
      <c r="M34" s="8">
        <v>5035.6459999999997</v>
      </c>
      <c r="N34" s="10"/>
      <c r="O34" s="10">
        <v>5042.3339999999998</v>
      </c>
      <c r="P34" s="10">
        <f t="shared" si="13"/>
        <v>6.6880000000001019</v>
      </c>
      <c r="Q34" s="1"/>
      <c r="R34" s="8">
        <v>4766</v>
      </c>
      <c r="S34" s="8">
        <v>14708</v>
      </c>
      <c r="T34" s="8">
        <v>15651</v>
      </c>
      <c r="U34" s="8">
        <v>16781</v>
      </c>
      <c r="V34" s="8">
        <v>18449</v>
      </c>
      <c r="W34" s="8">
        <v>18580</v>
      </c>
      <c r="X34" s="8">
        <v>16749</v>
      </c>
      <c r="Y34" s="8">
        <v>14387</v>
      </c>
      <c r="Z34" s="8">
        <v>10423</v>
      </c>
      <c r="AA34" s="8">
        <v>7561</v>
      </c>
      <c r="AB34" s="8">
        <v>0</v>
      </c>
      <c r="AC34" s="8">
        <v>138053</v>
      </c>
      <c r="AD34"/>
      <c r="AE34" s="16">
        <f t="shared" si="14"/>
        <v>3.0633655056651278E-4</v>
      </c>
      <c r="AF34" s="16">
        <f t="shared" si="0"/>
        <v>2.385640467772641E-3</v>
      </c>
      <c r="AG34" s="16">
        <f t="shared" si="1"/>
        <v>6.4348603923072012E-3</v>
      </c>
      <c r="AH34" s="16">
        <f t="shared" si="2"/>
        <v>1.2427090161492163E-2</v>
      </c>
      <c r="AI34" s="16">
        <f t="shared" si="3"/>
        <v>2.0769526803620795E-2</v>
      </c>
      <c r="AJ34" s="16">
        <f t="shared" si="4"/>
        <v>3.0822658772874056E-2</v>
      </c>
      <c r="AK34" s="16">
        <f t="shared" si="5"/>
        <v>4.2419845960952891E-2</v>
      </c>
      <c r="AL34" s="16">
        <f t="shared" si="6"/>
        <v>6.1590880656147907E-2</v>
      </c>
      <c r="AM34" s="16">
        <f t="shared" si="7"/>
        <v>9.7994819149956822E-2</v>
      </c>
      <c r="AN34" s="16">
        <f t="shared" si="8"/>
        <v>0.14759780452321122</v>
      </c>
      <c r="AO34" s="16" t="e">
        <f t="shared" si="9"/>
        <v>#N/A</v>
      </c>
      <c r="AP34" s="16">
        <f t="shared" si="10"/>
        <v>3.6476179438331653E-2</v>
      </c>
      <c r="AQ34" s="16">
        <f t="shared" si="11"/>
        <v>3.6475651008655977E-2</v>
      </c>
      <c r="AR34"/>
      <c r="AS34" s="17">
        <f t="shared" si="12"/>
        <v>3.647565100865597E-2</v>
      </c>
      <c r="AT34" s="16">
        <v>3.5999999999999997E-2</v>
      </c>
      <c r="AU34"/>
    </row>
    <row r="35" spans="1:47" s="37" customFormat="1" x14ac:dyDescent="0.3">
      <c r="A35" s="2">
        <v>2001</v>
      </c>
      <c r="B35" s="8">
        <v>1.7969999999999999</v>
      </c>
      <c r="C35" s="8">
        <v>42.63</v>
      </c>
      <c r="D35" s="8">
        <v>104.85</v>
      </c>
      <c r="E35" s="8">
        <v>209.244</v>
      </c>
      <c r="F35" s="8">
        <v>377.36700000000002</v>
      </c>
      <c r="G35" s="8">
        <v>585.68200000000002</v>
      </c>
      <c r="H35" s="8">
        <v>744.87800000000004</v>
      </c>
      <c r="I35" s="8">
        <v>932.57299999999998</v>
      </c>
      <c r="J35" s="8">
        <v>1093.492</v>
      </c>
      <c r="K35" s="8">
        <v>1175.3119999999999</v>
      </c>
      <c r="L35" s="8">
        <v>0</v>
      </c>
      <c r="M35" s="8">
        <v>5267.8249999999998</v>
      </c>
      <c r="N35" s="10"/>
      <c r="O35" s="10">
        <v>5274.183</v>
      </c>
      <c r="P35" s="10">
        <f t="shared" si="13"/>
        <v>6.3580000000001746</v>
      </c>
      <c r="Q35" s="1"/>
      <c r="R35" s="8">
        <v>4664</v>
      </c>
      <c r="S35" s="8">
        <v>15015</v>
      </c>
      <c r="T35" s="8">
        <v>15394</v>
      </c>
      <c r="U35" s="8">
        <v>16874</v>
      </c>
      <c r="V35" s="8">
        <v>18126</v>
      </c>
      <c r="W35" s="8">
        <v>18815</v>
      </c>
      <c r="X35" s="8">
        <v>17273</v>
      </c>
      <c r="Y35" s="8">
        <v>14893</v>
      </c>
      <c r="Z35" s="8">
        <v>11104</v>
      </c>
      <c r="AA35" s="8">
        <v>7864</v>
      </c>
      <c r="AB35" s="8">
        <v>0</v>
      </c>
      <c r="AC35" s="8">
        <v>140021</v>
      </c>
      <c r="AD35"/>
      <c r="AE35" s="16">
        <f t="shared" si="14"/>
        <v>3.8529159519725558E-4</v>
      </c>
      <c r="AF35" s="16">
        <f t="shared" si="0"/>
        <v>2.8391608391608392E-3</v>
      </c>
      <c r="AG35" s="16">
        <f t="shared" si="1"/>
        <v>6.8110952319085354E-3</v>
      </c>
      <c r="AH35" s="16">
        <f t="shared" si="2"/>
        <v>1.2400379281735215E-2</v>
      </c>
      <c r="AI35" s="16">
        <f t="shared" si="3"/>
        <v>2.081909963588216E-2</v>
      </c>
      <c r="AJ35" s="16">
        <f t="shared" si="4"/>
        <v>3.1128461334041988E-2</v>
      </c>
      <c r="AK35" s="16">
        <f t="shared" si="5"/>
        <v>4.3123834886817577E-2</v>
      </c>
      <c r="AL35" s="16">
        <f t="shared" si="6"/>
        <v>6.2618209897267171E-2</v>
      </c>
      <c r="AM35" s="16">
        <f t="shared" si="7"/>
        <v>9.8477305475504318E-2</v>
      </c>
      <c r="AN35" s="16">
        <f t="shared" si="8"/>
        <v>0.14945473041709054</v>
      </c>
      <c r="AO35" s="16" t="e">
        <f t="shared" si="9"/>
        <v>#N/A</v>
      </c>
      <c r="AP35" s="16">
        <f t="shared" si="10"/>
        <v>3.7621678176844899E-2</v>
      </c>
      <c r="AQ35" s="16">
        <f t="shared" si="11"/>
        <v>3.7621409492793988E-2</v>
      </c>
      <c r="AR35"/>
      <c r="AS35" s="17">
        <f t="shared" si="12"/>
        <v>3.6949711296830397E-2</v>
      </c>
      <c r="AT35" s="16">
        <v>3.6999999999999998E-2</v>
      </c>
      <c r="AU35"/>
    </row>
    <row r="36" spans="1:47" s="37" customFormat="1" x14ac:dyDescent="0.3">
      <c r="A36" s="2">
        <v>2002</v>
      </c>
      <c r="B36" s="8">
        <v>1.909</v>
      </c>
      <c r="C36" s="8">
        <v>51.463000000000001</v>
      </c>
      <c r="D36" s="8">
        <v>113.79600000000001</v>
      </c>
      <c r="E36" s="8">
        <v>211.048</v>
      </c>
      <c r="F36" s="8">
        <v>373.29500000000002</v>
      </c>
      <c r="G36" s="8">
        <v>597.84299999999996</v>
      </c>
      <c r="H36" s="8">
        <v>783.56600000000003</v>
      </c>
      <c r="I36" s="8">
        <v>968.44899999999996</v>
      </c>
      <c r="J36" s="8">
        <v>1179.4110000000001</v>
      </c>
      <c r="K36" s="8">
        <v>1258.6559999999999</v>
      </c>
      <c r="L36" s="8">
        <v>0</v>
      </c>
      <c r="M36" s="8">
        <v>5539.4359999999997</v>
      </c>
      <c r="N36" s="10"/>
      <c r="O36" s="10">
        <v>5543.9809999999998</v>
      </c>
      <c r="P36" s="10">
        <f t="shared" si="13"/>
        <v>4.5450000000000728</v>
      </c>
      <c r="Q36" s="1"/>
      <c r="R36" s="8">
        <v>4230</v>
      </c>
      <c r="S36" s="8">
        <v>14998</v>
      </c>
      <c r="T36" s="8">
        <v>15456</v>
      </c>
      <c r="U36" s="8">
        <v>16765</v>
      </c>
      <c r="V36" s="8">
        <v>17717</v>
      </c>
      <c r="W36" s="8">
        <v>18980</v>
      </c>
      <c r="X36" s="8">
        <v>17735</v>
      </c>
      <c r="Y36" s="8">
        <v>15122</v>
      </c>
      <c r="Z36" s="8">
        <v>11909</v>
      </c>
      <c r="AA36" s="8">
        <v>8386</v>
      </c>
      <c r="AB36" s="8">
        <v>0</v>
      </c>
      <c r="AC36" s="8">
        <v>141297</v>
      </c>
      <c r="AD36"/>
      <c r="AE36" s="16">
        <f t="shared" si="14"/>
        <v>4.513002364066194E-4</v>
      </c>
      <c r="AF36" s="16">
        <f t="shared" si="0"/>
        <v>3.4313241765568745E-3</v>
      </c>
      <c r="AG36" s="16">
        <f t="shared" si="1"/>
        <v>7.3625776397515533E-3</v>
      </c>
      <c r="AH36" s="16">
        <f t="shared" si="2"/>
        <v>1.2588607217417239E-2</v>
      </c>
      <c r="AI36" s="16">
        <f t="shared" si="3"/>
        <v>2.1069876389908E-2</v>
      </c>
      <c r="AJ36" s="16">
        <f t="shared" si="4"/>
        <v>3.1498577449947308E-2</v>
      </c>
      <c r="AK36" s="16">
        <f t="shared" si="5"/>
        <v>4.4181900197349876E-2</v>
      </c>
      <c r="AL36" s="16">
        <f t="shared" si="6"/>
        <v>6.404238857294009E-2</v>
      </c>
      <c r="AM36" s="16">
        <f t="shared" si="7"/>
        <v>9.903526744478966E-2</v>
      </c>
      <c r="AN36" s="16">
        <f t="shared" si="8"/>
        <v>0.15009015025041736</v>
      </c>
      <c r="AO36" s="16" t="e">
        <f t="shared" si="9"/>
        <v>#N/A</v>
      </c>
      <c r="AP36" s="16">
        <f t="shared" si="10"/>
        <v>3.9204201079994616E-2</v>
      </c>
      <c r="AQ36" s="16">
        <f t="shared" si="11"/>
        <v>3.9203923622415045E-2</v>
      </c>
      <c r="AR36"/>
      <c r="AS36" s="17">
        <f t="shared" si="12"/>
        <v>3.7542556481801964E-2</v>
      </c>
      <c r="AT36" s="16">
        <v>3.7999999999999999E-2</v>
      </c>
      <c r="AU36"/>
    </row>
    <row r="37" spans="1:47" s="37" customFormat="1" x14ac:dyDescent="0.3">
      <c r="A37" s="2">
        <v>2003</v>
      </c>
      <c r="B37" s="8">
        <v>1.734</v>
      </c>
      <c r="C37" s="8">
        <v>55.015000000000001</v>
      </c>
      <c r="D37" s="8">
        <v>125.32</v>
      </c>
      <c r="E37" s="8">
        <v>215.785</v>
      </c>
      <c r="F37" s="8">
        <v>371.24900000000002</v>
      </c>
      <c r="G37" s="8">
        <v>612.40499999999997</v>
      </c>
      <c r="H37" s="8">
        <v>823.27599999999995</v>
      </c>
      <c r="I37" s="8">
        <v>1016.849</v>
      </c>
      <c r="J37" s="8">
        <v>1258.8520000000001</v>
      </c>
      <c r="K37" s="8">
        <v>1349.9179999999999</v>
      </c>
      <c r="L37" s="8">
        <v>38.216999999999999</v>
      </c>
      <c r="M37" s="8">
        <v>5868.62</v>
      </c>
      <c r="N37" s="10"/>
      <c r="O37" s="10">
        <v>5873.6729999999998</v>
      </c>
      <c r="P37" s="10">
        <f t="shared" si="13"/>
        <v>5.0529999999998836</v>
      </c>
      <c r="Q37" s="1"/>
      <c r="R37" s="8">
        <v>3779</v>
      </c>
      <c r="S37" s="8">
        <v>14814</v>
      </c>
      <c r="T37" s="8">
        <v>15592</v>
      </c>
      <c r="U37" s="8">
        <v>16557</v>
      </c>
      <c r="V37" s="8">
        <v>17355</v>
      </c>
      <c r="W37" s="8">
        <v>19023</v>
      </c>
      <c r="X37" s="8">
        <v>18130</v>
      </c>
      <c r="Y37" s="8">
        <v>15531</v>
      </c>
      <c r="Z37" s="8">
        <v>12509</v>
      </c>
      <c r="AA37" s="8">
        <v>8902</v>
      </c>
      <c r="AB37" s="8">
        <v>223</v>
      </c>
      <c r="AC37" s="8">
        <v>142414</v>
      </c>
      <c r="AD37"/>
      <c r="AE37" s="16">
        <f t="shared" si="14"/>
        <v>4.5885154802857898E-4</v>
      </c>
      <c r="AF37" s="16">
        <f t="shared" si="0"/>
        <v>3.7137167544214933E-3</v>
      </c>
      <c r="AG37" s="16">
        <f t="shared" si="1"/>
        <v>8.0374551051821449E-3</v>
      </c>
      <c r="AH37" s="16">
        <f t="shared" si="2"/>
        <v>1.3032856193754907E-2</v>
      </c>
      <c r="AI37" s="16">
        <f t="shared" si="3"/>
        <v>2.1391472198213773E-2</v>
      </c>
      <c r="AJ37" s="16">
        <f t="shared" si="4"/>
        <v>3.219287178678442E-2</v>
      </c>
      <c r="AK37" s="16">
        <f t="shared" si="5"/>
        <v>4.5409597352454492E-2</v>
      </c>
      <c r="AL37" s="16">
        <f t="shared" si="6"/>
        <v>6.5472216856609367E-2</v>
      </c>
      <c r="AM37" s="16">
        <f t="shared" si="7"/>
        <v>0.10063570229434808</v>
      </c>
      <c r="AN37" s="16">
        <f t="shared" si="8"/>
        <v>0.15164210289822511</v>
      </c>
      <c r="AO37" s="16">
        <f t="shared" si="9"/>
        <v>0.17137668161434977</v>
      </c>
      <c r="AP37" s="16">
        <f t="shared" si="10"/>
        <v>4.1208167736318059E-2</v>
      </c>
      <c r="AQ37" s="16">
        <f t="shared" si="11"/>
        <v>4.1003734387307304E-2</v>
      </c>
      <c r="AR37"/>
      <c r="AS37" s="17">
        <f t="shared" si="12"/>
        <v>3.8344211279275675E-2</v>
      </c>
      <c r="AT37" s="16">
        <v>3.7999999999999999E-2</v>
      </c>
      <c r="AU37"/>
    </row>
    <row r="38" spans="1:47" s="37" customFormat="1" x14ac:dyDescent="0.3">
      <c r="A38" s="2">
        <v>2004</v>
      </c>
      <c r="B38" s="8">
        <v>1.4610000000000001</v>
      </c>
      <c r="C38" s="8">
        <v>55.23</v>
      </c>
      <c r="D38" s="8">
        <v>137.024</v>
      </c>
      <c r="E38" s="8">
        <v>220.04599999999999</v>
      </c>
      <c r="F38" s="8">
        <v>366.29500000000002</v>
      </c>
      <c r="G38" s="8">
        <v>622.53599999999994</v>
      </c>
      <c r="H38" s="8">
        <v>857.05399999999997</v>
      </c>
      <c r="I38" s="8">
        <v>1068.268</v>
      </c>
      <c r="J38" s="8">
        <v>1353.818</v>
      </c>
      <c r="K38" s="8">
        <v>1434.712</v>
      </c>
      <c r="L38" s="8">
        <v>81.78</v>
      </c>
      <c r="M38" s="8">
        <v>6198.2240000000002</v>
      </c>
      <c r="N38" s="10"/>
      <c r="O38" s="10">
        <v>6197.6639999999998</v>
      </c>
      <c r="P38" s="10">
        <f t="shared" si="13"/>
        <v>-0.56000000000040018</v>
      </c>
      <c r="Q38" s="1"/>
      <c r="R38" s="8">
        <v>3524</v>
      </c>
      <c r="S38" s="8">
        <v>14667</v>
      </c>
      <c r="T38" s="8">
        <v>15821</v>
      </c>
      <c r="U38" s="8">
        <v>16251</v>
      </c>
      <c r="V38" s="8">
        <v>17131</v>
      </c>
      <c r="W38" s="8">
        <v>18961</v>
      </c>
      <c r="X38" s="8">
        <v>18408</v>
      </c>
      <c r="Y38" s="8">
        <v>16054</v>
      </c>
      <c r="Z38" s="8">
        <v>13199</v>
      </c>
      <c r="AA38" s="8">
        <v>9303</v>
      </c>
      <c r="AB38" s="8">
        <v>475</v>
      </c>
      <c r="AC38" s="8">
        <v>143794</v>
      </c>
      <c r="AD38"/>
      <c r="AE38" s="16">
        <f t="shared" si="14"/>
        <v>4.1458569807037459E-4</v>
      </c>
      <c r="AF38" s="16">
        <f t="shared" si="0"/>
        <v>3.7655962364491714E-3</v>
      </c>
      <c r="AG38" s="16">
        <f t="shared" si="1"/>
        <v>8.6608937488148671E-3</v>
      </c>
      <c r="AH38" s="16">
        <f t="shared" si="2"/>
        <v>1.3540459048673927E-2</v>
      </c>
      <c r="AI38" s="16">
        <f t="shared" si="3"/>
        <v>2.1381997548304246E-2</v>
      </c>
      <c r="AJ38" s="16">
        <f t="shared" si="4"/>
        <v>3.2832445546120984E-2</v>
      </c>
      <c r="AK38" s="16">
        <f t="shared" si="5"/>
        <v>4.6558778791829639E-2</v>
      </c>
      <c r="AL38" s="16">
        <f t="shared" si="6"/>
        <v>6.6542170175657153E-2</v>
      </c>
      <c r="AM38" s="16">
        <f t="shared" si="7"/>
        <v>0.10256974013182817</v>
      </c>
      <c r="AN38" s="16">
        <f t="shared" si="8"/>
        <v>0.15422035902397077</v>
      </c>
      <c r="AO38" s="16">
        <f t="shared" si="9"/>
        <v>0.17216842105263158</v>
      </c>
      <c r="AP38" s="16">
        <f t="shared" si="10"/>
        <v>4.3104886156585115E-2</v>
      </c>
      <c r="AQ38" s="16">
        <f t="shared" si="11"/>
        <v>4.2677132829562023E-2</v>
      </c>
      <c r="AR38"/>
      <c r="AS38" s="17">
        <f t="shared" si="12"/>
        <v>3.9103619847144666E-2</v>
      </c>
      <c r="AT38" s="16">
        <v>3.9E-2</v>
      </c>
      <c r="AU38"/>
    </row>
    <row r="39" spans="1:47" s="37" customFormat="1" x14ac:dyDescent="0.3">
      <c r="A39" s="2">
        <v>2005</v>
      </c>
      <c r="B39" s="8">
        <v>1.17</v>
      </c>
      <c r="C39" s="8">
        <v>53.453000000000003</v>
      </c>
      <c r="D39" s="8">
        <v>146.38499999999999</v>
      </c>
      <c r="E39" s="8">
        <v>221.13800000000001</v>
      </c>
      <c r="F39" s="8">
        <v>368.577</v>
      </c>
      <c r="G39" s="8">
        <v>622.20799999999997</v>
      </c>
      <c r="H39" s="8">
        <v>886.51</v>
      </c>
      <c r="I39" s="8">
        <v>1123.771</v>
      </c>
      <c r="J39" s="8">
        <v>1455.62</v>
      </c>
      <c r="K39" s="8">
        <v>1506.5730000000001</v>
      </c>
      <c r="L39" s="8">
        <v>133.584</v>
      </c>
      <c r="M39" s="8">
        <v>6518.9889999999996</v>
      </c>
      <c r="N39" s="10"/>
      <c r="O39" s="10">
        <v>6524.5820000000003</v>
      </c>
      <c r="P39" s="10">
        <f t="shared" si="13"/>
        <v>5.5930000000007567</v>
      </c>
      <c r="Q39" s="1"/>
      <c r="R39" s="8">
        <v>3460</v>
      </c>
      <c r="S39" s="8">
        <v>14666</v>
      </c>
      <c r="T39" s="8">
        <v>16183</v>
      </c>
      <c r="U39" s="8">
        <v>15803</v>
      </c>
      <c r="V39" s="8">
        <v>17158</v>
      </c>
      <c r="W39" s="8">
        <v>18667</v>
      </c>
      <c r="X39" s="8">
        <v>18675</v>
      </c>
      <c r="Y39" s="8">
        <v>16609</v>
      </c>
      <c r="Z39" s="8">
        <v>13902</v>
      </c>
      <c r="AA39" s="8">
        <v>9594</v>
      </c>
      <c r="AB39" s="8">
        <v>766</v>
      </c>
      <c r="AC39" s="8">
        <v>145482</v>
      </c>
      <c r="AD39"/>
      <c r="AE39" s="16">
        <f t="shared" si="14"/>
        <v>3.3815028901734104E-4</v>
      </c>
      <c r="AF39" s="16">
        <f t="shared" si="0"/>
        <v>3.6446883949270426E-3</v>
      </c>
      <c r="AG39" s="16">
        <f t="shared" si="1"/>
        <v>9.0456034109868376E-3</v>
      </c>
      <c r="AH39" s="16">
        <f t="shared" si="2"/>
        <v>1.399341897108144E-2</v>
      </c>
      <c r="AI39" s="16">
        <f t="shared" si="3"/>
        <v>2.1481349807669893E-2</v>
      </c>
      <c r="AJ39" s="16">
        <f t="shared" si="4"/>
        <v>3.333197621471045E-2</v>
      </c>
      <c r="AK39" s="16">
        <f t="shared" si="5"/>
        <v>4.7470414993306558E-2</v>
      </c>
      <c r="AL39" s="16">
        <f t="shared" si="6"/>
        <v>6.766036486242398E-2</v>
      </c>
      <c r="AM39" s="16">
        <f t="shared" si="7"/>
        <v>0.10470579772694576</v>
      </c>
      <c r="AN39" s="16">
        <f t="shared" si="8"/>
        <v>0.15703283302063792</v>
      </c>
      <c r="AO39" s="16">
        <f t="shared" si="9"/>
        <v>0.17439164490861619</v>
      </c>
      <c r="AP39" s="16">
        <f t="shared" si="10"/>
        <v>4.4809591564592181E-2</v>
      </c>
      <c r="AQ39" s="16">
        <f t="shared" si="11"/>
        <v>4.4123392552360814E-2</v>
      </c>
      <c r="AR39"/>
      <c r="AS39" s="17">
        <f t="shared" si="12"/>
        <v>3.9808877205329905E-2</v>
      </c>
      <c r="AT39" s="16">
        <v>0.04</v>
      </c>
      <c r="AU39"/>
    </row>
    <row r="40" spans="1:47" s="37" customFormat="1" x14ac:dyDescent="0.3">
      <c r="A40" s="2">
        <v>2006</v>
      </c>
      <c r="B40" s="8">
        <v>1.052</v>
      </c>
      <c r="C40" s="8">
        <v>50.042999999999999</v>
      </c>
      <c r="D40" s="8">
        <v>152.64500000000001</v>
      </c>
      <c r="E40" s="8">
        <v>222.68899999999999</v>
      </c>
      <c r="F40" s="8">
        <v>371.38299999999998</v>
      </c>
      <c r="G40" s="8">
        <v>612.78899999999999</v>
      </c>
      <c r="H40" s="8">
        <v>907.83900000000006</v>
      </c>
      <c r="I40" s="8">
        <v>1176.1279999999999</v>
      </c>
      <c r="J40" s="8">
        <v>1516.0250000000001</v>
      </c>
      <c r="K40" s="8">
        <v>1603.7329999999999</v>
      </c>
      <c r="L40" s="8">
        <v>192.59200000000001</v>
      </c>
      <c r="M40" s="8">
        <v>6806.9179999999997</v>
      </c>
      <c r="N40" s="10"/>
      <c r="O40" s="10">
        <v>6811.6790000000001</v>
      </c>
      <c r="P40" s="10">
        <f t="shared" si="13"/>
        <v>4.761000000000422</v>
      </c>
      <c r="Q40" s="1"/>
      <c r="R40" s="8">
        <v>3521</v>
      </c>
      <c r="S40" s="8">
        <v>14821</v>
      </c>
      <c r="T40" s="8">
        <v>16543</v>
      </c>
      <c r="U40" s="8">
        <v>15453</v>
      </c>
      <c r="V40" s="8">
        <v>17164</v>
      </c>
      <c r="W40" s="8">
        <v>18258</v>
      </c>
      <c r="X40" s="8">
        <v>18807</v>
      </c>
      <c r="Y40" s="8">
        <v>17062</v>
      </c>
      <c r="Z40" s="8">
        <v>14351</v>
      </c>
      <c r="AA40" s="8">
        <v>10211</v>
      </c>
      <c r="AB40" s="8">
        <v>1056</v>
      </c>
      <c r="AC40" s="8">
        <v>147246</v>
      </c>
      <c r="AD40"/>
      <c r="AE40" s="16">
        <f t="shared" si="14"/>
        <v>2.9877875603521726E-4</v>
      </c>
      <c r="AF40" s="16">
        <f t="shared" si="0"/>
        <v>3.3764928142500507E-3</v>
      </c>
      <c r="AG40" s="16">
        <f t="shared" si="1"/>
        <v>9.2271655685184067E-3</v>
      </c>
      <c r="AH40" s="16">
        <f t="shared" si="2"/>
        <v>1.4410729308224939E-2</v>
      </c>
      <c r="AI40" s="16">
        <f t="shared" si="3"/>
        <v>2.163732230249359E-2</v>
      </c>
      <c r="AJ40" s="16">
        <f t="shared" si="4"/>
        <v>3.3562767006243839E-2</v>
      </c>
      <c r="AK40" s="16">
        <f t="shared" si="5"/>
        <v>4.8271335141170844E-2</v>
      </c>
      <c r="AL40" s="16">
        <f t="shared" si="6"/>
        <v>6.8932598757472749E-2</v>
      </c>
      <c r="AM40" s="16">
        <f t="shared" si="7"/>
        <v>0.10563897986203052</v>
      </c>
      <c r="AN40" s="16">
        <f t="shared" si="8"/>
        <v>0.15705934776221722</v>
      </c>
      <c r="AO40" s="16">
        <f t="shared" si="9"/>
        <v>0.18237878787878789</v>
      </c>
      <c r="AP40" s="16">
        <f t="shared" si="10"/>
        <v>4.6228203143039534E-2</v>
      </c>
      <c r="AQ40" s="16">
        <f t="shared" si="11"/>
        <v>4.524441313076729E-2</v>
      </c>
      <c r="AR40"/>
      <c r="AS40" s="17">
        <f t="shared" si="12"/>
        <v>4.0201813314100387E-2</v>
      </c>
      <c r="AT40" s="16">
        <v>0.04</v>
      </c>
      <c r="AU40"/>
    </row>
    <row r="41" spans="1:47" s="37" customFormat="1" x14ac:dyDescent="0.3">
      <c r="A41" s="2">
        <v>2007</v>
      </c>
      <c r="B41" s="8">
        <v>1.0589999999999999</v>
      </c>
      <c r="C41" s="8">
        <v>47.932000000000002</v>
      </c>
      <c r="D41" s="8">
        <v>156.46700000000001</v>
      </c>
      <c r="E41" s="8">
        <v>229.542</v>
      </c>
      <c r="F41" s="8">
        <v>373.62099999999998</v>
      </c>
      <c r="G41" s="8">
        <v>603.495</v>
      </c>
      <c r="H41" s="8">
        <v>921.56</v>
      </c>
      <c r="I41" s="8">
        <v>1228.2190000000001</v>
      </c>
      <c r="J41" s="8">
        <v>1551.0820000000001</v>
      </c>
      <c r="K41" s="8">
        <v>1717.1669999999999</v>
      </c>
      <c r="L41" s="8">
        <v>268.57900000000001</v>
      </c>
      <c r="M41" s="8">
        <v>7098.723</v>
      </c>
      <c r="N41" s="10"/>
      <c r="O41" s="10">
        <v>7101.3549999999996</v>
      </c>
      <c r="P41" s="10">
        <f t="shared" si="13"/>
        <v>2.6319999999996071</v>
      </c>
      <c r="Q41" s="1"/>
      <c r="R41" s="8">
        <v>3549</v>
      </c>
      <c r="S41" s="8">
        <v>14932</v>
      </c>
      <c r="T41" s="8">
        <v>16832</v>
      </c>
      <c r="U41" s="8">
        <v>15479</v>
      </c>
      <c r="V41" s="8">
        <v>16961</v>
      </c>
      <c r="W41" s="8">
        <v>17744</v>
      </c>
      <c r="X41" s="8">
        <v>18875</v>
      </c>
      <c r="Y41" s="8">
        <v>17463</v>
      </c>
      <c r="Z41" s="8">
        <v>14550</v>
      </c>
      <c r="AA41" s="8">
        <v>10966</v>
      </c>
      <c r="AB41" s="8">
        <v>1504</v>
      </c>
      <c r="AC41" s="8">
        <v>148854</v>
      </c>
      <c r="AD41"/>
      <c r="AE41" s="16">
        <f t="shared" si="14"/>
        <v>2.9839391377852912E-4</v>
      </c>
      <c r="AF41" s="16">
        <f t="shared" si="0"/>
        <v>3.2100187516742569E-3</v>
      </c>
      <c r="AG41" s="16">
        <f t="shared" si="1"/>
        <v>9.2958056083650206E-3</v>
      </c>
      <c r="AH41" s="16">
        <f t="shared" si="2"/>
        <v>1.482925253569352E-2</v>
      </c>
      <c r="AI41" s="16">
        <f t="shared" si="3"/>
        <v>2.2028241259359708E-2</v>
      </c>
      <c r="AJ41" s="16">
        <f t="shared" si="4"/>
        <v>3.4011215058611363E-2</v>
      </c>
      <c r="AK41" s="16">
        <f t="shared" si="5"/>
        <v>4.8824370860927148E-2</v>
      </c>
      <c r="AL41" s="16">
        <f t="shared" si="6"/>
        <v>7.033264616617993E-2</v>
      </c>
      <c r="AM41" s="16">
        <f t="shared" si="7"/>
        <v>0.10660357388316152</v>
      </c>
      <c r="AN41" s="16">
        <f t="shared" si="8"/>
        <v>0.15659009666241108</v>
      </c>
      <c r="AO41" s="16">
        <f t="shared" si="9"/>
        <v>0.17857646276595746</v>
      </c>
      <c r="AP41" s="16">
        <f t="shared" si="10"/>
        <v>4.7689165222298359E-2</v>
      </c>
      <c r="AQ41" s="16">
        <f t="shared" si="11"/>
        <v>4.6352885287510776E-2</v>
      </c>
      <c r="AR41"/>
      <c r="AS41" s="17">
        <f t="shared" si="12"/>
        <v>4.0614634850871335E-2</v>
      </c>
      <c r="AT41" s="16">
        <v>4.1000000000000002E-2</v>
      </c>
      <c r="AU41"/>
    </row>
    <row r="42" spans="1:47" s="37" customFormat="1" x14ac:dyDescent="0.3">
      <c r="A42" s="2">
        <v>2008</v>
      </c>
      <c r="B42" s="8">
        <v>1.1599999999999999</v>
      </c>
      <c r="C42" s="8">
        <v>48.872</v>
      </c>
      <c r="D42" s="8">
        <v>162.06200000000001</v>
      </c>
      <c r="E42" s="8">
        <v>241.959</v>
      </c>
      <c r="F42" s="8">
        <v>377.46499999999997</v>
      </c>
      <c r="G42" s="8">
        <v>597.45500000000004</v>
      </c>
      <c r="H42" s="8">
        <v>939.24699999999996</v>
      </c>
      <c r="I42" s="8">
        <v>1288.06</v>
      </c>
      <c r="J42" s="8">
        <v>1612.7449999999999</v>
      </c>
      <c r="K42" s="8">
        <v>1817.644</v>
      </c>
      <c r="L42" s="8">
        <v>340.02199999999999</v>
      </c>
      <c r="M42" s="8">
        <v>7426.6909999999998</v>
      </c>
      <c r="N42" s="10"/>
      <c r="O42" s="10">
        <v>7427.2030000000004</v>
      </c>
      <c r="P42" s="10">
        <f t="shared" si="13"/>
        <v>0.51200000000062573</v>
      </c>
      <c r="Q42" s="1"/>
      <c r="R42" s="8">
        <v>3433</v>
      </c>
      <c r="S42" s="8">
        <v>14907</v>
      </c>
      <c r="T42" s="8">
        <v>17064</v>
      </c>
      <c r="U42" s="8">
        <v>15593</v>
      </c>
      <c r="V42" s="8">
        <v>16691</v>
      </c>
      <c r="W42" s="8">
        <v>17299</v>
      </c>
      <c r="X42" s="8">
        <v>18839</v>
      </c>
      <c r="Y42" s="8">
        <v>17793</v>
      </c>
      <c r="Z42" s="8">
        <v>14910</v>
      </c>
      <c r="AA42" s="8">
        <v>11499</v>
      </c>
      <c r="AB42" s="8">
        <v>1846</v>
      </c>
      <c r="AC42" s="8">
        <v>149874</v>
      </c>
      <c r="AD42"/>
      <c r="AE42" s="16">
        <f t="shared" si="14"/>
        <v>3.3789688319254294E-4</v>
      </c>
      <c r="AF42" s="16">
        <f t="shared" si="0"/>
        <v>3.2784597839940967E-3</v>
      </c>
      <c r="AG42" s="16">
        <f t="shared" si="1"/>
        <v>9.4973042662916084E-3</v>
      </c>
      <c r="AH42" s="16">
        <f t="shared" si="2"/>
        <v>1.5517155133713847E-2</v>
      </c>
      <c r="AI42" s="16">
        <f t="shared" si="3"/>
        <v>2.261488227188305E-2</v>
      </c>
      <c r="AJ42" s="16">
        <f t="shared" si="4"/>
        <v>3.4536967454766171E-2</v>
      </c>
      <c r="AK42" s="16">
        <f t="shared" si="5"/>
        <v>4.985652104676469E-2</v>
      </c>
      <c r="AL42" s="16">
        <f t="shared" si="6"/>
        <v>7.2391389872421733E-2</v>
      </c>
      <c r="AM42" s="16">
        <f t="shared" si="7"/>
        <v>0.10816532528504359</v>
      </c>
      <c r="AN42" s="16">
        <f t="shared" si="8"/>
        <v>0.15806974519523437</v>
      </c>
      <c r="AO42" s="16">
        <f t="shared" si="9"/>
        <v>0.18419393282773563</v>
      </c>
      <c r="AP42" s="16">
        <f t="shared" si="10"/>
        <v>4.9552897767457998E-2</v>
      </c>
      <c r="AQ42" s="16">
        <f t="shared" si="11"/>
        <v>4.7873841435404109E-2</v>
      </c>
      <c r="AR42"/>
      <c r="AS42" s="17">
        <f t="shared" si="12"/>
        <v>4.1415544046528606E-2</v>
      </c>
      <c r="AT42" s="16">
        <v>4.1000000000000002E-2</v>
      </c>
      <c r="AU42"/>
    </row>
    <row r="43" spans="1:47" s="37" customFormat="1" x14ac:dyDescent="0.3">
      <c r="A43" s="2">
        <v>2009</v>
      </c>
      <c r="B43" s="8">
        <v>1.2889999999999999</v>
      </c>
      <c r="C43" s="8">
        <v>52.92</v>
      </c>
      <c r="D43" s="8">
        <v>169.20099999999999</v>
      </c>
      <c r="E43" s="8">
        <v>261.83100000000002</v>
      </c>
      <c r="F43" s="8">
        <v>386.76299999999998</v>
      </c>
      <c r="G43" s="8">
        <v>599.63099999999997</v>
      </c>
      <c r="H43" s="8">
        <v>967.23500000000001</v>
      </c>
      <c r="I43" s="8">
        <v>1360.35</v>
      </c>
      <c r="J43" s="8">
        <v>1706.865</v>
      </c>
      <c r="K43" s="8">
        <v>1945.644</v>
      </c>
      <c r="L43" s="8">
        <v>336.29</v>
      </c>
      <c r="M43" s="8">
        <v>7788.0190000000002</v>
      </c>
      <c r="N43" s="10"/>
      <c r="O43" s="10">
        <v>7789.1130000000003</v>
      </c>
      <c r="P43" s="10">
        <f t="shared" si="13"/>
        <v>1.0940000000000509</v>
      </c>
      <c r="Q43" s="1"/>
      <c r="R43" s="8">
        <v>2951</v>
      </c>
      <c r="S43" s="8">
        <v>14469</v>
      </c>
      <c r="T43" s="8">
        <v>17059</v>
      </c>
      <c r="U43" s="8">
        <v>15789</v>
      </c>
      <c r="V43" s="8">
        <v>16290</v>
      </c>
      <c r="W43" s="8">
        <v>17004</v>
      </c>
      <c r="X43" s="8">
        <v>18705</v>
      </c>
      <c r="Y43" s="8">
        <v>18019</v>
      </c>
      <c r="Z43" s="8">
        <v>15404</v>
      </c>
      <c r="AA43" s="8">
        <v>12103</v>
      </c>
      <c r="AB43" s="8">
        <v>1751</v>
      </c>
      <c r="AC43" s="8">
        <v>149544</v>
      </c>
      <c r="AD43"/>
      <c r="AE43" s="16">
        <f t="shared" si="14"/>
        <v>4.3680108437817687E-4</v>
      </c>
      <c r="AF43" s="16">
        <f t="shared" si="0"/>
        <v>3.6574746008708275E-3</v>
      </c>
      <c r="AG43" s="16">
        <f t="shared" si="1"/>
        <v>9.9185767043789199E-3</v>
      </c>
      <c r="AH43" s="16">
        <f t="shared" si="2"/>
        <v>1.6583127493824817E-2</v>
      </c>
      <c r="AI43" s="16">
        <f t="shared" si="3"/>
        <v>2.3742357274401472E-2</v>
      </c>
      <c r="AJ43" s="16">
        <f t="shared" si="4"/>
        <v>3.526411432604093E-2</v>
      </c>
      <c r="AK43" s="16">
        <f t="shared" si="5"/>
        <v>5.1709970596097297E-2</v>
      </c>
      <c r="AL43" s="16">
        <f t="shared" si="6"/>
        <v>7.5495310505577437E-2</v>
      </c>
      <c r="AM43" s="16">
        <f t="shared" si="7"/>
        <v>0.11080660867307193</v>
      </c>
      <c r="AN43" s="16">
        <f t="shared" si="8"/>
        <v>0.16075716764438569</v>
      </c>
      <c r="AO43" s="16">
        <f t="shared" si="9"/>
        <v>0.19205596801827529</v>
      </c>
      <c r="AP43" s="16">
        <f t="shared" si="10"/>
        <v>5.2078445139891939E-2</v>
      </c>
      <c r="AQ43" s="16">
        <f t="shared" si="11"/>
        <v>5.0420040191348714E-2</v>
      </c>
      <c r="AR43"/>
      <c r="AS43" s="17">
        <f t="shared" si="12"/>
        <v>4.2781481505484213E-2</v>
      </c>
      <c r="AT43" s="16">
        <v>4.2999999999999997E-2</v>
      </c>
      <c r="AU43"/>
    </row>
    <row r="44" spans="1:47" s="37" customFormat="1" x14ac:dyDescent="0.3">
      <c r="A44" s="2">
        <v>2010</v>
      </c>
      <c r="B44" s="10">
        <v>1.119</v>
      </c>
      <c r="C44" s="10">
        <v>55.935000000000002</v>
      </c>
      <c r="D44" s="10">
        <v>176.95500000000001</v>
      </c>
      <c r="E44" s="10">
        <v>282.98099999999999</v>
      </c>
      <c r="F44" s="10">
        <v>393.82299999999998</v>
      </c>
      <c r="G44" s="10">
        <v>615.91899999999998</v>
      </c>
      <c r="H44" s="10">
        <v>987.096</v>
      </c>
      <c r="I44" s="10">
        <v>1438.077</v>
      </c>
      <c r="J44" s="10">
        <v>1823.463</v>
      </c>
      <c r="K44" s="10">
        <v>2090.5079999999998</v>
      </c>
      <c r="L44" s="10">
        <v>338.834</v>
      </c>
      <c r="M44" s="10">
        <v>8204.7099999999991</v>
      </c>
      <c r="N44" s="10"/>
      <c r="O44" s="10">
        <v>8204.7099999999991</v>
      </c>
      <c r="P44" s="10">
        <f t="shared" si="13"/>
        <v>0</v>
      </c>
      <c r="Q44" s="1"/>
      <c r="R44" s="8">
        <v>2319</v>
      </c>
      <c r="S44" s="8">
        <v>13830</v>
      </c>
      <c r="T44" s="8">
        <v>16936</v>
      </c>
      <c r="U44" s="8">
        <v>16076</v>
      </c>
      <c r="V44" s="8">
        <v>15786</v>
      </c>
      <c r="W44" s="8">
        <v>16957</v>
      </c>
      <c r="X44" s="8">
        <v>18352</v>
      </c>
      <c r="Y44" s="8">
        <v>18224</v>
      </c>
      <c r="Z44" s="8">
        <v>15897</v>
      </c>
      <c r="AA44" s="8">
        <v>12744</v>
      </c>
      <c r="AB44" s="8">
        <v>1757</v>
      </c>
      <c r="AC44" s="8">
        <v>148880</v>
      </c>
      <c r="AD44"/>
      <c r="AE44" s="16">
        <f t="shared" si="14"/>
        <v>4.8253557567917206E-4</v>
      </c>
      <c r="AF44" s="16">
        <f t="shared" si="0"/>
        <v>4.0444685466377445E-3</v>
      </c>
      <c r="AG44" s="16">
        <f t="shared" si="1"/>
        <v>1.0448452999527635E-2</v>
      </c>
      <c r="AH44" s="16">
        <f t="shared" si="2"/>
        <v>1.7602699676536451E-2</v>
      </c>
      <c r="AI44" s="16">
        <f t="shared" si="3"/>
        <v>2.4947611807931078E-2</v>
      </c>
      <c r="AJ44" s="16">
        <f t="shared" si="4"/>
        <v>3.6322403727074362E-2</v>
      </c>
      <c r="AK44" s="16">
        <f t="shared" si="5"/>
        <v>5.3786835222319092E-2</v>
      </c>
      <c r="AL44" s="16">
        <f t="shared" si="6"/>
        <v>7.8911161106233543E-2</v>
      </c>
      <c r="AM44" s="16">
        <f t="shared" si="7"/>
        <v>0.11470484997169277</v>
      </c>
      <c r="AN44" s="16">
        <f t="shared" si="8"/>
        <v>0.16403860640301315</v>
      </c>
      <c r="AO44" s="16">
        <f t="shared" si="9"/>
        <v>0.19284803642572568</v>
      </c>
      <c r="AP44" s="16">
        <f t="shared" si="10"/>
        <v>5.5109551316496502E-2</v>
      </c>
      <c r="AQ44" s="16">
        <f t="shared" si="11"/>
        <v>5.3465351649322659E-2</v>
      </c>
      <c r="AR44"/>
      <c r="AS44" s="17">
        <f t="shared" si="12"/>
        <v>4.4395139006199208E-2</v>
      </c>
      <c r="AT44" s="16">
        <v>4.3999999999999997E-2</v>
      </c>
      <c r="AU44"/>
    </row>
    <row r="45" spans="1:47" s="37" customFormat="1" x14ac:dyDescent="0.3">
      <c r="A45" s="2">
        <v>2011</v>
      </c>
      <c r="B45" s="10">
        <v>1.2</v>
      </c>
      <c r="C45" s="10">
        <v>52.265000000000001</v>
      </c>
      <c r="D45" s="10">
        <v>179.203</v>
      </c>
      <c r="E45" s="10">
        <v>297.40899999999999</v>
      </c>
      <c r="F45" s="10">
        <v>397.36200000000002</v>
      </c>
      <c r="G45" s="10">
        <v>627.024</v>
      </c>
      <c r="H45" s="10">
        <v>982.03399999999999</v>
      </c>
      <c r="I45" s="10">
        <v>1492.588</v>
      </c>
      <c r="J45" s="10">
        <v>1940.923</v>
      </c>
      <c r="K45" s="10">
        <v>2202.348</v>
      </c>
      <c r="L45" s="10">
        <v>403.71100000000001</v>
      </c>
      <c r="M45" s="10">
        <v>8576.0669999999991</v>
      </c>
      <c r="N45" s="10"/>
      <c r="O45" s="10">
        <v>8576.0669999999991</v>
      </c>
      <c r="P45" s="10">
        <f t="shared" si="13"/>
        <v>0</v>
      </c>
      <c r="Q45" s="1"/>
      <c r="R45" s="8">
        <v>1991</v>
      </c>
      <c r="S45" s="8">
        <v>13563</v>
      </c>
      <c r="T45" s="8">
        <v>16794</v>
      </c>
      <c r="U45" s="8">
        <v>16359</v>
      </c>
      <c r="V45" s="8">
        <v>15412</v>
      </c>
      <c r="W45" s="8">
        <v>16912</v>
      </c>
      <c r="X45" s="8">
        <v>17913</v>
      </c>
      <c r="Y45" s="8">
        <v>18321</v>
      </c>
      <c r="Z45" s="8">
        <v>16337</v>
      </c>
      <c r="AA45" s="8">
        <v>13166</v>
      </c>
      <c r="AB45" s="8">
        <v>2126</v>
      </c>
      <c r="AC45" s="8">
        <v>148893</v>
      </c>
      <c r="AD45"/>
      <c r="AE45" s="16">
        <f t="shared" si="14"/>
        <v>6.027122049221496E-4</v>
      </c>
      <c r="AF45" s="16">
        <f t="shared" si="0"/>
        <v>3.8534984885349849E-3</v>
      </c>
      <c r="AG45" s="16">
        <f t="shared" si="1"/>
        <v>1.0670656186733357E-2</v>
      </c>
      <c r="AH45" s="16">
        <f t="shared" si="2"/>
        <v>1.8180145485665381E-2</v>
      </c>
      <c r="AI45" s="16">
        <f t="shared" si="3"/>
        <v>2.5782636906306774E-2</v>
      </c>
      <c r="AJ45" s="16">
        <f t="shared" si="4"/>
        <v>3.7075685903500473E-2</v>
      </c>
      <c r="AK45" s="16">
        <f t="shared" si="5"/>
        <v>5.4822419471891919E-2</v>
      </c>
      <c r="AL45" s="16">
        <f t="shared" si="6"/>
        <v>8.1468697123519451E-2</v>
      </c>
      <c r="AM45" s="16">
        <f t="shared" si="7"/>
        <v>0.11880534981942829</v>
      </c>
      <c r="AN45" s="16">
        <f t="shared" si="8"/>
        <v>0.1672754063496886</v>
      </c>
      <c r="AO45" s="16">
        <f t="shared" si="9"/>
        <v>0.18989228598306679</v>
      </c>
      <c r="AP45" s="16">
        <f t="shared" si="10"/>
        <v>5.7598859583727909E-2</v>
      </c>
      <c r="AQ45" s="16">
        <f t="shared" si="11"/>
        <v>5.5682137795704786E-2</v>
      </c>
      <c r="AR45"/>
      <c r="AS45" s="17">
        <f t="shared" si="12"/>
        <v>4.556740364760796E-2</v>
      </c>
      <c r="AT45" s="16">
        <v>4.4999999999999998E-2</v>
      </c>
      <c r="AU45"/>
    </row>
    <row r="46" spans="1:47" s="37" customFormat="1" x14ac:dyDescent="0.3">
      <c r="A46" s="2">
        <v>2012</v>
      </c>
      <c r="B46" s="1">
        <v>0.7</v>
      </c>
      <c r="C46" s="1">
        <v>45.957999999999998</v>
      </c>
      <c r="D46" s="1">
        <v>175.69399999999999</v>
      </c>
      <c r="E46" s="1">
        <v>304.17</v>
      </c>
      <c r="F46" s="1">
        <v>404.49900000000002</v>
      </c>
      <c r="G46" s="1">
        <v>629.90499999999997</v>
      </c>
      <c r="H46" s="1">
        <v>967.39200000000005</v>
      </c>
      <c r="I46" s="1">
        <v>1521.374</v>
      </c>
      <c r="J46" s="1">
        <v>2046.383</v>
      </c>
      <c r="K46" s="1">
        <v>2275.9920000000002</v>
      </c>
      <c r="L46" s="1">
        <v>455.72800000000001</v>
      </c>
      <c r="M46" s="1">
        <v>8827.7950000000001</v>
      </c>
      <c r="N46" s="10"/>
      <c r="O46" s="10">
        <v>8827.7950000000001</v>
      </c>
      <c r="P46" s="10">
        <f t="shared" si="13"/>
        <v>0</v>
      </c>
      <c r="Q46" s="1"/>
      <c r="R46" s="8">
        <v>1956</v>
      </c>
      <c r="S46" s="8">
        <v>13741</v>
      </c>
      <c r="T46" s="8">
        <v>16738</v>
      </c>
      <c r="U46" s="8">
        <v>16583</v>
      </c>
      <c r="V46" s="8">
        <v>15388</v>
      </c>
      <c r="W46" s="8">
        <v>16713</v>
      </c>
      <c r="X46" s="8">
        <v>17407</v>
      </c>
      <c r="Y46" s="8">
        <v>18354</v>
      </c>
      <c r="Z46" s="8">
        <v>16713</v>
      </c>
      <c r="AA46" s="8">
        <v>13368</v>
      </c>
      <c r="AB46" s="8">
        <v>2435</v>
      </c>
      <c r="AC46" s="8">
        <v>149395</v>
      </c>
      <c r="AD46" s="1"/>
      <c r="AE46" s="16">
        <f t="shared" ref="AE46:AP47" si="15">IF(R46&gt;0,+B46/R46,#N/A)</f>
        <v>3.5787321063394679E-4</v>
      </c>
      <c r="AF46" s="16">
        <f t="shared" si="15"/>
        <v>3.3445891856487883E-3</v>
      </c>
      <c r="AG46" s="16">
        <f t="shared" si="15"/>
        <v>1.0496714063806905E-2</v>
      </c>
      <c r="AH46" s="16">
        <f t="shared" si="15"/>
        <v>1.8342278236748479E-2</v>
      </c>
      <c r="AI46" s="16">
        <f t="shared" si="15"/>
        <v>2.6286651936573955E-2</v>
      </c>
      <c r="AJ46" s="16">
        <f t="shared" si="15"/>
        <v>3.7689523125710521E-2</v>
      </c>
      <c r="AK46" s="16">
        <f t="shared" si="15"/>
        <v>5.5574883667490096E-2</v>
      </c>
      <c r="AL46" s="16">
        <f t="shared" si="15"/>
        <v>8.2890596055355786E-2</v>
      </c>
      <c r="AM46" s="16">
        <f t="shared" si="15"/>
        <v>0.12244258960090948</v>
      </c>
      <c r="AN46" s="16">
        <f t="shared" si="15"/>
        <v>0.17025673249551168</v>
      </c>
      <c r="AO46" s="16">
        <f t="shared" si="15"/>
        <v>0.18715728952772073</v>
      </c>
      <c r="AP46" s="16">
        <f t="shared" si="15"/>
        <v>5.9090297533384649E-2</v>
      </c>
      <c r="AQ46" s="16">
        <f t="shared" si="11"/>
        <v>5.6967950680792856E-2</v>
      </c>
      <c r="AR46" s="17"/>
      <c r="AS46" s="17">
        <f t="shared" si="12"/>
        <v>4.6327806141232705E-2</v>
      </c>
      <c r="AT46" s="16">
        <v>4.5999999999999999E-2</v>
      </c>
      <c r="AU46"/>
    </row>
    <row r="47" spans="1:47" s="37" customFormat="1" x14ac:dyDescent="0.3">
      <c r="A47" s="2">
        <v>2013</v>
      </c>
      <c r="B47" s="1">
        <v>0.49099999999999999</v>
      </c>
      <c r="C47" s="1">
        <v>39.314</v>
      </c>
      <c r="D47" s="1">
        <v>167.74100000000001</v>
      </c>
      <c r="E47" s="1">
        <v>303.48399999999998</v>
      </c>
      <c r="F47" s="1">
        <v>410.67500000000001</v>
      </c>
      <c r="G47" s="1">
        <v>620.18499999999995</v>
      </c>
      <c r="H47" s="1">
        <v>937.37</v>
      </c>
      <c r="I47" s="1">
        <v>1525.913</v>
      </c>
      <c r="J47" s="1">
        <v>2121.5030000000002</v>
      </c>
      <c r="K47" s="1">
        <v>2360.6129999999998</v>
      </c>
      <c r="L47" s="1">
        <v>455.29500000000002</v>
      </c>
      <c r="M47" s="1">
        <v>8942.5839999999989</v>
      </c>
      <c r="N47" s="1"/>
      <c r="O47" s="10">
        <v>8942.5840000000007</v>
      </c>
      <c r="P47" s="10">
        <f t="shared" si="13"/>
        <v>0</v>
      </c>
      <c r="Q47" s="1"/>
      <c r="R47" s="8">
        <v>2026</v>
      </c>
      <c r="S47" s="8">
        <v>13975</v>
      </c>
      <c r="T47" s="8">
        <v>16832</v>
      </c>
      <c r="U47" s="8">
        <v>16747</v>
      </c>
      <c r="V47" s="8">
        <v>15452</v>
      </c>
      <c r="W47" s="8">
        <v>16419</v>
      </c>
      <c r="X47" s="8">
        <v>16939</v>
      </c>
      <c r="Y47" s="8">
        <v>18294</v>
      </c>
      <c r="Z47" s="8">
        <v>17027</v>
      </c>
      <c r="AA47" s="8">
        <v>13693</v>
      </c>
      <c r="AB47" s="8">
        <v>2340</v>
      </c>
      <c r="AC47" s="8">
        <v>149745</v>
      </c>
      <c r="AD47" s="1"/>
      <c r="AE47" s="16">
        <f t="shared" si="15"/>
        <v>2.4234945705824284E-4</v>
      </c>
      <c r="AF47" s="16">
        <f t="shared" si="15"/>
        <v>2.8131663685152055E-3</v>
      </c>
      <c r="AG47" s="16">
        <f t="shared" si="15"/>
        <v>9.9656012357414465E-3</v>
      </c>
      <c r="AH47" s="16">
        <f t="shared" si="15"/>
        <v>1.812169343763062E-2</v>
      </c>
      <c r="AI47" s="16">
        <f t="shared" si="15"/>
        <v>2.6577465700232981E-2</v>
      </c>
      <c r="AJ47" s="16">
        <f t="shared" si="15"/>
        <v>3.7772397831780248E-2</v>
      </c>
      <c r="AK47" s="16">
        <f t="shared" si="15"/>
        <v>5.533797744849165E-2</v>
      </c>
      <c r="AL47" s="16">
        <f t="shared" si="15"/>
        <v>8.3410571772165737E-2</v>
      </c>
      <c r="AM47" s="16">
        <f t="shared" si="15"/>
        <v>0.12459640570858049</v>
      </c>
      <c r="AN47" s="16">
        <f t="shared" si="15"/>
        <v>0.17239560359307673</v>
      </c>
      <c r="AO47" s="16">
        <f t="shared" si="15"/>
        <v>0.19457051282051283</v>
      </c>
      <c r="AP47" s="16">
        <f t="shared" si="15"/>
        <v>5.971874853918327E-2</v>
      </c>
      <c r="AQ47" s="16">
        <f t="shared" si="11"/>
        <v>5.7578417139290648E-2</v>
      </c>
      <c r="AR47" s="17"/>
      <c r="AS47" s="17">
        <f t="shared" si="12"/>
        <v>4.652933040526365E-2</v>
      </c>
      <c r="AT47" s="16">
        <v>4.5999999999999999E-2</v>
      </c>
      <c r="AU47" s="28"/>
    </row>
    <row r="48" spans="1:47" s="37" customFormat="1" x14ac:dyDescent="0.3">
      <c r="A48" s="2">
        <f>+A47+1</f>
        <v>2014</v>
      </c>
      <c r="B48" s="1">
        <v>0.375</v>
      </c>
      <c r="C48" s="1">
        <v>33.463000000000001</v>
      </c>
      <c r="D48" s="1">
        <v>155.37899999999999</v>
      </c>
      <c r="E48" s="1">
        <v>292.98500000000001</v>
      </c>
      <c r="F48" s="1">
        <v>411.74</v>
      </c>
      <c r="G48" s="1">
        <v>596.24800000000005</v>
      </c>
      <c r="H48" s="1">
        <v>893.303</v>
      </c>
      <c r="I48" s="1">
        <v>1499.066</v>
      </c>
      <c r="J48" s="1">
        <v>2162.5479999999998</v>
      </c>
      <c r="K48" s="1">
        <v>2442.5970000000002</v>
      </c>
      <c r="L48" s="1">
        <v>466.81400000000002</v>
      </c>
      <c r="M48" s="1">
        <v>8954.518</v>
      </c>
      <c r="N48" s="1"/>
      <c r="O48" s="10">
        <v>8954.518</v>
      </c>
      <c r="P48" s="10">
        <f t="shared" si="13"/>
        <v>0</v>
      </c>
      <c r="Q48" s="1"/>
      <c r="R48" s="8">
        <v>2107</v>
      </c>
      <c r="S48" s="8">
        <v>14251</v>
      </c>
      <c r="T48" s="8">
        <v>17120</v>
      </c>
      <c r="U48" s="8">
        <v>16801</v>
      </c>
      <c r="V48" s="8">
        <v>15626</v>
      </c>
      <c r="W48" s="8">
        <v>16039</v>
      </c>
      <c r="X48" s="8">
        <v>16645</v>
      </c>
      <c r="Y48" s="8">
        <v>18125</v>
      </c>
      <c r="Z48" s="8">
        <v>17194</v>
      </c>
      <c r="AA48" s="8">
        <v>14149</v>
      </c>
      <c r="AB48" s="8">
        <v>2318</v>
      </c>
      <c r="AC48" s="8">
        <v>150374</v>
      </c>
      <c r="AD48" s="1"/>
      <c r="AE48" s="16">
        <f t="shared" ref="AE48:AE54" si="16">IF(R48&gt;0,+B48/R48,#N/A)</f>
        <v>1.779781680113906E-4</v>
      </c>
      <c r="AF48" s="16">
        <f t="shared" ref="AF48:AF54" si="17">IF(S48&gt;0,+C48/S48,#N/A)</f>
        <v>2.3481159216897059E-3</v>
      </c>
      <c r="AG48" s="16">
        <f t="shared" ref="AG48:AG54" si="18">IF(T48&gt;0,+D48/T48,#N/A)</f>
        <v>9.0758761682242992E-3</v>
      </c>
      <c r="AH48" s="16">
        <f t="shared" ref="AH48:AH54" si="19">IF(U48&gt;0,+E48/U48,#N/A)</f>
        <v>1.7438545324683054E-2</v>
      </c>
      <c r="AI48" s="16">
        <f t="shared" ref="AI48:AI54" si="20">IF(V48&gt;0,+F48/V48,#N/A)</f>
        <v>2.6349673620888265E-2</v>
      </c>
      <c r="AJ48" s="16">
        <f t="shared" ref="AJ48:AJ54" si="21">IF(W48&gt;0,+G48/W48,#N/A)</f>
        <v>3.7174886214851301E-2</v>
      </c>
      <c r="AK48" s="16">
        <f t="shared" ref="AK48:AK54" si="22">IF(X48&gt;0,+H48/X48,#N/A)</f>
        <v>5.3667948332832685E-2</v>
      </c>
      <c r="AL48" s="16">
        <f t="shared" ref="AL48:AL54" si="23">IF(Y48&gt;0,+I48/Y48,#N/A)</f>
        <v>8.2707089655172414E-2</v>
      </c>
      <c r="AM48" s="16">
        <f t="shared" ref="AM48:AM54" si="24">IF(Z48&gt;0,+J48/Z48,#N/A)</f>
        <v>0.12577340932883563</v>
      </c>
      <c r="AN48" s="16">
        <f t="shared" ref="AN48:AN54" si="25">IF(AA48&gt;0,+K48/AA48,#N/A)</f>
        <v>0.17263389638843735</v>
      </c>
      <c r="AO48" s="16">
        <f t="shared" ref="AO48:AO54" si="26">IF(AB48&gt;0,+L48/AB48,#N/A)</f>
        <v>0.20138654012079379</v>
      </c>
      <c r="AP48" s="16">
        <f t="shared" ref="AP48:AP54" si="27">IF(AC48&gt;0,+M48/AC48,#N/A)</f>
        <v>5.9548312873236066E-2</v>
      </c>
      <c r="AQ48" s="16">
        <f t="shared" ref="AQ48:AQ54" si="28">SUM(B48:K48)/SUM(R48:AA48)</f>
        <v>5.7327272604469896E-2</v>
      </c>
      <c r="AR48" s="17"/>
      <c r="AS48" s="17">
        <f t="shared" si="12"/>
        <v>4.6000350564647768E-2</v>
      </c>
      <c r="AT48" s="16">
        <v>4.5999999999999999E-2</v>
      </c>
    </row>
    <row r="49" spans="1:47" s="37" customFormat="1" x14ac:dyDescent="0.3">
      <c r="A49" s="2">
        <f t="shared" ref="A49:A54" si="29">+A48+1</f>
        <v>2015</v>
      </c>
      <c r="B49" s="1">
        <v>0.35</v>
      </c>
      <c r="C49" s="1">
        <v>28.893999999999998</v>
      </c>
      <c r="D49" s="1">
        <v>140.70400000000001</v>
      </c>
      <c r="E49" s="1">
        <v>277.04700000000003</v>
      </c>
      <c r="F49" s="1">
        <v>409.60300000000001</v>
      </c>
      <c r="G49" s="1">
        <v>563.51099999999997</v>
      </c>
      <c r="H49" s="1">
        <v>863.02800000000002</v>
      </c>
      <c r="I49" s="1">
        <v>1446.8869999999999</v>
      </c>
      <c r="J49" s="1">
        <v>2180.5500000000002</v>
      </c>
      <c r="K49" s="1">
        <v>2526.7759999999998</v>
      </c>
      <c r="L49" s="1">
        <v>472.08</v>
      </c>
      <c r="M49" s="1">
        <v>8909.43</v>
      </c>
      <c r="N49" s="1"/>
      <c r="O49" s="10">
        <v>8909.43</v>
      </c>
      <c r="P49" s="10">
        <f t="shared" si="13"/>
        <v>0</v>
      </c>
      <c r="Q49" s="1"/>
      <c r="R49" s="8">
        <v>2178</v>
      </c>
      <c r="S49" s="8">
        <v>14063</v>
      </c>
      <c r="T49" s="8">
        <v>17789</v>
      </c>
      <c r="U49" s="8">
        <v>17091</v>
      </c>
      <c r="V49" s="8">
        <v>16252</v>
      </c>
      <c r="W49" s="8">
        <v>15772</v>
      </c>
      <c r="X49" s="8">
        <v>16770</v>
      </c>
      <c r="Y49" s="8">
        <v>17991</v>
      </c>
      <c r="Z49" s="8">
        <v>17525</v>
      </c>
      <c r="AA49" s="8">
        <v>14507</v>
      </c>
      <c r="AB49" s="8">
        <v>2444</v>
      </c>
      <c r="AC49" s="8">
        <v>152383</v>
      </c>
      <c r="AD49" s="1"/>
      <c r="AE49" s="16">
        <f t="shared" si="16"/>
        <v>1.6069788797061523E-4</v>
      </c>
      <c r="AF49" s="16">
        <f t="shared" si="17"/>
        <v>2.0546113915949652E-3</v>
      </c>
      <c r="AG49" s="16">
        <f t="shared" si="18"/>
        <v>7.9096070605430332E-3</v>
      </c>
      <c r="AH49" s="16">
        <f t="shared" si="19"/>
        <v>1.621011058451817E-2</v>
      </c>
      <c r="AI49" s="16">
        <f t="shared" si="20"/>
        <v>2.5203236524735419E-2</v>
      </c>
      <c r="AJ49" s="16">
        <f t="shared" si="21"/>
        <v>3.5728569617042856E-2</v>
      </c>
      <c r="AK49" s="16">
        <f t="shared" si="22"/>
        <v>5.1462611806797856E-2</v>
      </c>
      <c r="AL49" s="16">
        <f t="shared" si="23"/>
        <v>8.0422822522372289E-2</v>
      </c>
      <c r="AM49" s="16">
        <f t="shared" si="24"/>
        <v>0.12442510699001427</v>
      </c>
      <c r="AN49" s="16">
        <f t="shared" si="25"/>
        <v>0.17417632866891844</v>
      </c>
      <c r="AO49" s="16">
        <f t="shared" si="26"/>
        <v>0.19315875613747954</v>
      </c>
      <c r="AP49" s="16">
        <f t="shared" si="27"/>
        <v>5.8467348720001575E-2</v>
      </c>
      <c r="AQ49" s="16">
        <f t="shared" si="28"/>
        <v>5.6272259200469521E-2</v>
      </c>
      <c r="AR49" s="17"/>
      <c r="AS49" s="17">
        <f t="shared" si="12"/>
        <v>4.4809728462588128E-2</v>
      </c>
      <c r="AT49" s="16">
        <v>4.4999999999999998E-2</v>
      </c>
    </row>
    <row r="50" spans="1:47" s="37" customFormat="1" x14ac:dyDescent="0.3">
      <c r="A50" s="2">
        <f t="shared" si="29"/>
        <v>2016</v>
      </c>
      <c r="B50" s="1">
        <v>0.375</v>
      </c>
      <c r="C50" s="1">
        <v>25.835999999999999</v>
      </c>
      <c r="D50" s="1">
        <v>125.164</v>
      </c>
      <c r="E50" s="1">
        <v>257.39300000000003</v>
      </c>
      <c r="F50" s="1">
        <v>401.19</v>
      </c>
      <c r="G50" s="1">
        <v>531.31500000000005</v>
      </c>
      <c r="H50" s="1">
        <v>831.96500000000003</v>
      </c>
      <c r="I50" s="1">
        <v>1371.9259999999999</v>
      </c>
      <c r="J50" s="1">
        <v>2168.6869999999999</v>
      </c>
      <c r="K50" s="1">
        <v>2599.3119999999999</v>
      </c>
      <c r="L50" s="1">
        <v>495.57299999999998</v>
      </c>
      <c r="M50" s="1">
        <v>8808.7360000000008</v>
      </c>
      <c r="N50" s="1"/>
      <c r="O50" s="10">
        <v>8808.7360000000008</v>
      </c>
      <c r="P50" s="10">
        <f t="shared" si="13"/>
        <v>0</v>
      </c>
      <c r="Q50" s="1"/>
      <c r="R50" s="8">
        <v>2342</v>
      </c>
      <c r="S50" s="8">
        <v>13797</v>
      </c>
      <c r="T50" s="8">
        <v>18243</v>
      </c>
      <c r="U50" s="8">
        <v>17237</v>
      </c>
      <c r="V50" s="8">
        <v>16652</v>
      </c>
      <c r="W50" s="8">
        <v>15574</v>
      </c>
      <c r="X50" s="8">
        <v>16835</v>
      </c>
      <c r="Y50" s="8">
        <v>17675</v>
      </c>
      <c r="Z50" s="8">
        <v>17693</v>
      </c>
      <c r="AA50" s="8">
        <v>14880</v>
      </c>
      <c r="AB50" s="8">
        <v>2558</v>
      </c>
      <c r="AC50" s="8">
        <v>153488</v>
      </c>
      <c r="AD50" s="1"/>
      <c r="AE50" s="16">
        <f t="shared" si="16"/>
        <v>1.6011955593509821E-4</v>
      </c>
      <c r="AF50" s="16">
        <f t="shared" si="17"/>
        <v>1.872580995868667E-3</v>
      </c>
      <c r="AG50" s="16">
        <f t="shared" si="18"/>
        <v>6.8609329605876226E-3</v>
      </c>
      <c r="AH50" s="16">
        <f t="shared" si="19"/>
        <v>1.4932586877066776E-2</v>
      </c>
      <c r="AI50" s="16">
        <f t="shared" si="20"/>
        <v>2.4092601489310594E-2</v>
      </c>
      <c r="AJ50" s="16">
        <f t="shared" si="21"/>
        <v>3.4115513034544756E-2</v>
      </c>
      <c r="AK50" s="16">
        <f t="shared" si="22"/>
        <v>4.9418770418770422E-2</v>
      </c>
      <c r="AL50" s="16">
        <f t="shared" si="23"/>
        <v>7.7619575671852889E-2</v>
      </c>
      <c r="AM50" s="16">
        <f t="shared" si="24"/>
        <v>0.12257316452834453</v>
      </c>
      <c r="AN50" s="16">
        <f t="shared" si="25"/>
        <v>0.17468494623655914</v>
      </c>
      <c r="AO50" s="16">
        <f t="shared" si="26"/>
        <v>0.19373455824863173</v>
      </c>
      <c r="AP50" s="16">
        <f t="shared" si="27"/>
        <v>5.7390388825185039E-2</v>
      </c>
      <c r="AQ50" s="16">
        <f t="shared" si="28"/>
        <v>5.5080323067952935E-2</v>
      </c>
      <c r="AR50" s="17"/>
      <c r="AS50" s="17">
        <f t="shared" si="12"/>
        <v>4.3496068032847897E-2</v>
      </c>
      <c r="AT50" s="16">
        <v>4.2999999999999997E-2</v>
      </c>
    </row>
    <row r="51" spans="1:47" s="37" customFormat="1" x14ac:dyDescent="0.3">
      <c r="A51" s="2">
        <f t="shared" si="29"/>
        <v>2017</v>
      </c>
      <c r="B51" s="1">
        <v>0.375</v>
      </c>
      <c r="C51" s="1">
        <v>27.187000000000001</v>
      </c>
      <c r="D51" s="1">
        <v>115.617</v>
      </c>
      <c r="E51" s="1">
        <v>239.06399999999999</v>
      </c>
      <c r="F51" s="1">
        <v>389.83300000000003</v>
      </c>
      <c r="G51" s="1">
        <v>514.78899999999999</v>
      </c>
      <c r="H51" s="1">
        <v>801.08299999999997</v>
      </c>
      <c r="I51" s="1">
        <v>1300.6210000000001</v>
      </c>
      <c r="J51" s="1">
        <v>2133.7669999999998</v>
      </c>
      <c r="K51" s="1">
        <v>2661.5279999999998</v>
      </c>
      <c r="L51" s="1">
        <v>511.61099999999999</v>
      </c>
      <c r="M51" s="1">
        <v>8695.4750000000004</v>
      </c>
      <c r="N51" s="1"/>
      <c r="O51" s="10">
        <v>8695.4750000000004</v>
      </c>
      <c r="P51" s="10">
        <f t="shared" si="13"/>
        <v>0</v>
      </c>
      <c r="Q51" s="1"/>
      <c r="R51" s="8">
        <v>2520</v>
      </c>
      <c r="S51" s="8">
        <v>13611</v>
      </c>
      <c r="T51" s="8">
        <v>18581</v>
      </c>
      <c r="U51" s="8">
        <v>17364</v>
      </c>
      <c r="V51" s="8">
        <v>16991</v>
      </c>
      <c r="W51" s="8">
        <v>15609</v>
      </c>
      <c r="X51" s="8">
        <v>16778</v>
      </c>
      <c r="Y51" s="8">
        <v>17268</v>
      </c>
      <c r="Z51" s="8">
        <v>17656</v>
      </c>
      <c r="AA51" s="8">
        <v>15197</v>
      </c>
      <c r="AB51" s="8">
        <v>2669</v>
      </c>
      <c r="AC51" s="8">
        <v>154243</v>
      </c>
      <c r="AD51" s="1"/>
      <c r="AE51" s="16">
        <f t="shared" si="16"/>
        <v>1.4880952380952382E-4</v>
      </c>
      <c r="AF51" s="16">
        <f t="shared" si="17"/>
        <v>1.9974285504371467E-3</v>
      </c>
      <c r="AG51" s="16">
        <f t="shared" si="18"/>
        <v>6.2223238792314733E-3</v>
      </c>
      <c r="AH51" s="16">
        <f t="shared" si="19"/>
        <v>1.3767795438838977E-2</v>
      </c>
      <c r="AI51" s="16">
        <f t="shared" si="20"/>
        <v>2.2943499499735155E-2</v>
      </c>
      <c r="AJ51" s="16">
        <f t="shared" si="21"/>
        <v>3.298026779422128E-2</v>
      </c>
      <c r="AK51" s="16">
        <f t="shared" si="22"/>
        <v>4.7746036476338058E-2</v>
      </c>
      <c r="AL51" s="16">
        <f t="shared" si="23"/>
        <v>7.5319724345610378E-2</v>
      </c>
      <c r="AM51" s="16">
        <f t="shared" si="24"/>
        <v>0.12085223153602175</v>
      </c>
      <c r="AN51" s="16">
        <f t="shared" si="25"/>
        <v>0.1751350924524577</v>
      </c>
      <c r="AO51" s="16">
        <f t="shared" si="26"/>
        <v>0.19168639940052454</v>
      </c>
      <c r="AP51" s="16">
        <f t="shared" si="27"/>
        <v>5.6375167754776558E-2</v>
      </c>
      <c r="AQ51" s="16">
        <f t="shared" si="28"/>
        <v>5.399217549068118E-2</v>
      </c>
      <c r="AR51" s="17"/>
      <c r="AS51" s="17">
        <f t="shared" si="12"/>
        <v>4.2438565628174996E-2</v>
      </c>
      <c r="AT51" s="16" t="e">
        <v>#N/A</v>
      </c>
    </row>
    <row r="52" spans="1:47" s="37" customFormat="1" x14ac:dyDescent="0.3">
      <c r="A52" s="2">
        <f t="shared" si="29"/>
        <v>2018</v>
      </c>
      <c r="B52" s="40" t="e">
        <v>#N/A</v>
      </c>
      <c r="C52" s="40" t="e">
        <v>#N/A</v>
      </c>
      <c r="D52" s="40" t="e">
        <v>#N/A</v>
      </c>
      <c r="E52" s="40" t="e">
        <v>#N/A</v>
      </c>
      <c r="F52" s="40" t="e">
        <v>#N/A</v>
      </c>
      <c r="G52" s="40" t="e">
        <v>#N/A</v>
      </c>
      <c r="H52" s="40" t="e">
        <v>#N/A</v>
      </c>
      <c r="I52" s="40" t="e">
        <v>#N/A</v>
      </c>
      <c r="J52" s="40" t="e">
        <v>#N/A</v>
      </c>
      <c r="K52" s="40" t="e">
        <v>#N/A</v>
      </c>
      <c r="L52" s="40" t="e">
        <v>#N/A</v>
      </c>
      <c r="M52" s="40" t="e">
        <v>#N/A</v>
      </c>
      <c r="N52" s="1"/>
      <c r="O52" s="41" t="e">
        <v>#N/A</v>
      </c>
      <c r="P52" s="10" t="e">
        <f t="shared" si="13"/>
        <v>#N/A</v>
      </c>
      <c r="Q52" s="1"/>
      <c r="R52" s="8" t="e">
        <v>#N/A</v>
      </c>
      <c r="S52" s="8" t="e">
        <v>#N/A</v>
      </c>
      <c r="T52" s="8" t="e">
        <v>#N/A</v>
      </c>
      <c r="U52" s="8" t="e">
        <v>#N/A</v>
      </c>
      <c r="V52" s="8" t="e">
        <v>#N/A</v>
      </c>
      <c r="W52" s="8" t="e">
        <v>#N/A</v>
      </c>
      <c r="X52" s="8" t="e">
        <v>#N/A</v>
      </c>
      <c r="Y52" s="8" t="e">
        <v>#N/A</v>
      </c>
      <c r="Z52" s="8" t="e">
        <v>#N/A</v>
      </c>
      <c r="AA52" s="8" t="e">
        <v>#N/A</v>
      </c>
      <c r="AB52" s="8" t="e">
        <v>#N/A</v>
      </c>
      <c r="AC52" s="8" t="e">
        <v>#N/A</v>
      </c>
      <c r="AD52" s="1"/>
      <c r="AE52" s="16" t="e">
        <f t="shared" si="16"/>
        <v>#N/A</v>
      </c>
      <c r="AF52" s="16" t="e">
        <f t="shared" si="17"/>
        <v>#N/A</v>
      </c>
      <c r="AG52" s="16" t="e">
        <f t="shared" si="18"/>
        <v>#N/A</v>
      </c>
      <c r="AH52" s="16" t="e">
        <f t="shared" si="19"/>
        <v>#N/A</v>
      </c>
      <c r="AI52" s="16" t="e">
        <f t="shared" si="20"/>
        <v>#N/A</v>
      </c>
      <c r="AJ52" s="16" t="e">
        <f t="shared" si="21"/>
        <v>#N/A</v>
      </c>
      <c r="AK52" s="16" t="e">
        <f t="shared" si="22"/>
        <v>#N/A</v>
      </c>
      <c r="AL52" s="16" t="e">
        <f t="shared" si="23"/>
        <v>#N/A</v>
      </c>
      <c r="AM52" s="16" t="e">
        <f t="shared" si="24"/>
        <v>#N/A</v>
      </c>
      <c r="AN52" s="16" t="e">
        <f t="shared" si="25"/>
        <v>#N/A</v>
      </c>
      <c r="AO52" s="16" t="e">
        <f t="shared" si="26"/>
        <v>#N/A</v>
      </c>
      <c r="AP52" s="16" t="e">
        <f t="shared" si="27"/>
        <v>#N/A</v>
      </c>
      <c r="AQ52" s="16" t="e">
        <f t="shared" si="28"/>
        <v>#N/A</v>
      </c>
      <c r="AR52" s="17"/>
      <c r="AS52" s="17" t="e">
        <f t="shared" si="12"/>
        <v>#N/A</v>
      </c>
      <c r="AT52" s="16" t="e">
        <v>#N/A</v>
      </c>
    </row>
    <row r="53" spans="1:47" s="37" customFormat="1" x14ac:dyDescent="0.3">
      <c r="A53" s="2">
        <f t="shared" si="29"/>
        <v>2019</v>
      </c>
      <c r="B53" s="40" t="e">
        <v>#N/A</v>
      </c>
      <c r="C53" s="40" t="e">
        <v>#N/A</v>
      </c>
      <c r="D53" s="40" t="e">
        <v>#N/A</v>
      </c>
      <c r="E53" s="40" t="e">
        <v>#N/A</v>
      </c>
      <c r="F53" s="40" t="e">
        <v>#N/A</v>
      </c>
      <c r="G53" s="40" t="e">
        <v>#N/A</v>
      </c>
      <c r="H53" s="40" t="e">
        <v>#N/A</v>
      </c>
      <c r="I53" s="40" t="e">
        <v>#N/A</v>
      </c>
      <c r="J53" s="40" t="e">
        <v>#N/A</v>
      </c>
      <c r="K53" s="40" t="e">
        <v>#N/A</v>
      </c>
      <c r="L53" s="40" t="e">
        <v>#N/A</v>
      </c>
      <c r="M53" s="40" t="e">
        <v>#N/A</v>
      </c>
      <c r="N53" s="1"/>
      <c r="O53" s="41" t="e">
        <v>#N/A</v>
      </c>
      <c r="P53" s="10" t="e">
        <f t="shared" si="13"/>
        <v>#N/A</v>
      </c>
      <c r="Q53" s="1"/>
      <c r="R53" s="8" t="e">
        <v>#N/A</v>
      </c>
      <c r="S53" s="8" t="e">
        <v>#N/A</v>
      </c>
      <c r="T53" s="8" t="e">
        <v>#N/A</v>
      </c>
      <c r="U53" s="8" t="e">
        <v>#N/A</v>
      </c>
      <c r="V53" s="8" t="e">
        <v>#N/A</v>
      </c>
      <c r="W53" s="8" t="e">
        <v>#N/A</v>
      </c>
      <c r="X53" s="8" t="e">
        <v>#N/A</v>
      </c>
      <c r="Y53" s="8" t="e">
        <v>#N/A</v>
      </c>
      <c r="Z53" s="8" t="e">
        <v>#N/A</v>
      </c>
      <c r="AA53" s="8" t="e">
        <v>#N/A</v>
      </c>
      <c r="AB53" s="8" t="e">
        <v>#N/A</v>
      </c>
      <c r="AC53" s="8" t="e">
        <v>#N/A</v>
      </c>
      <c r="AD53" s="1"/>
      <c r="AE53" s="16" t="e">
        <f t="shared" si="16"/>
        <v>#N/A</v>
      </c>
      <c r="AF53" s="16" t="e">
        <f t="shared" si="17"/>
        <v>#N/A</v>
      </c>
      <c r="AG53" s="16" t="e">
        <f t="shared" si="18"/>
        <v>#N/A</v>
      </c>
      <c r="AH53" s="16" t="e">
        <f t="shared" si="19"/>
        <v>#N/A</v>
      </c>
      <c r="AI53" s="16" t="e">
        <f t="shared" si="20"/>
        <v>#N/A</v>
      </c>
      <c r="AJ53" s="16" t="e">
        <f t="shared" si="21"/>
        <v>#N/A</v>
      </c>
      <c r="AK53" s="16" t="e">
        <f t="shared" si="22"/>
        <v>#N/A</v>
      </c>
      <c r="AL53" s="16" t="e">
        <f t="shared" si="23"/>
        <v>#N/A</v>
      </c>
      <c r="AM53" s="16" t="e">
        <f t="shared" si="24"/>
        <v>#N/A</v>
      </c>
      <c r="AN53" s="16" t="e">
        <f t="shared" si="25"/>
        <v>#N/A</v>
      </c>
      <c r="AO53" s="16" t="e">
        <f t="shared" si="26"/>
        <v>#N/A</v>
      </c>
      <c r="AP53" s="16" t="e">
        <f t="shared" si="27"/>
        <v>#N/A</v>
      </c>
      <c r="AQ53" s="16" t="e">
        <f t="shared" si="28"/>
        <v>#N/A</v>
      </c>
      <c r="AR53" s="17"/>
      <c r="AS53" s="17" t="e">
        <f t="shared" si="12"/>
        <v>#N/A</v>
      </c>
      <c r="AT53" s="16" t="e">
        <v>#N/A</v>
      </c>
    </row>
    <row r="54" spans="1:47" s="37" customFormat="1" x14ac:dyDescent="0.3">
      <c r="A54" s="2">
        <f t="shared" si="29"/>
        <v>2020</v>
      </c>
      <c r="B54" s="40" t="e">
        <v>#N/A</v>
      </c>
      <c r="C54" s="40" t="e">
        <v>#N/A</v>
      </c>
      <c r="D54" s="40" t="e">
        <v>#N/A</v>
      </c>
      <c r="E54" s="40" t="e">
        <v>#N/A</v>
      </c>
      <c r="F54" s="40" t="e">
        <v>#N/A</v>
      </c>
      <c r="G54" s="40" t="e">
        <v>#N/A</v>
      </c>
      <c r="H54" s="40" t="e">
        <v>#N/A</v>
      </c>
      <c r="I54" s="40" t="e">
        <v>#N/A</v>
      </c>
      <c r="J54" s="40" t="e">
        <v>#N/A</v>
      </c>
      <c r="K54" s="40" t="e">
        <v>#N/A</v>
      </c>
      <c r="L54" s="40" t="e">
        <v>#N/A</v>
      </c>
      <c r="M54" s="40" t="e">
        <v>#N/A</v>
      </c>
      <c r="N54" s="3"/>
      <c r="O54" s="41" t="e">
        <v>#N/A</v>
      </c>
      <c r="P54" s="10" t="e">
        <f t="shared" si="13"/>
        <v>#N/A</v>
      </c>
      <c r="Q54"/>
      <c r="R54" s="8" t="e">
        <v>#N/A</v>
      </c>
      <c r="S54" s="8" t="e">
        <v>#N/A</v>
      </c>
      <c r="T54" s="8" t="e">
        <v>#N/A</v>
      </c>
      <c r="U54" s="8" t="e">
        <v>#N/A</v>
      </c>
      <c r="V54" s="8" t="e">
        <v>#N/A</v>
      </c>
      <c r="W54" s="8" t="e">
        <v>#N/A</v>
      </c>
      <c r="X54" s="8" t="e">
        <v>#N/A</v>
      </c>
      <c r="Y54" s="8" t="e">
        <v>#N/A</v>
      </c>
      <c r="Z54" s="8" t="e">
        <v>#N/A</v>
      </c>
      <c r="AA54" s="8" t="e">
        <v>#N/A</v>
      </c>
      <c r="AB54" s="8" t="e">
        <v>#N/A</v>
      </c>
      <c r="AC54" s="8" t="e">
        <v>#N/A</v>
      </c>
      <c r="AD54"/>
      <c r="AE54" s="16" t="e">
        <f t="shared" si="16"/>
        <v>#N/A</v>
      </c>
      <c r="AF54" s="16" t="e">
        <f t="shared" si="17"/>
        <v>#N/A</v>
      </c>
      <c r="AG54" s="16" t="e">
        <f t="shared" si="18"/>
        <v>#N/A</v>
      </c>
      <c r="AH54" s="16" t="e">
        <f t="shared" si="19"/>
        <v>#N/A</v>
      </c>
      <c r="AI54" s="16" t="e">
        <f t="shared" si="20"/>
        <v>#N/A</v>
      </c>
      <c r="AJ54" s="16" t="e">
        <f t="shared" si="21"/>
        <v>#N/A</v>
      </c>
      <c r="AK54" s="16" t="e">
        <f t="shared" si="22"/>
        <v>#N/A</v>
      </c>
      <c r="AL54" s="16" t="e">
        <f t="shared" si="23"/>
        <v>#N/A</v>
      </c>
      <c r="AM54" s="16" t="e">
        <f t="shared" si="24"/>
        <v>#N/A</v>
      </c>
      <c r="AN54" s="16" t="e">
        <f t="shared" si="25"/>
        <v>#N/A</v>
      </c>
      <c r="AO54" s="16" t="e">
        <f t="shared" si="26"/>
        <v>#N/A</v>
      </c>
      <c r="AP54" s="16" t="e">
        <f t="shared" si="27"/>
        <v>#N/A</v>
      </c>
      <c r="AQ54" s="16" t="e">
        <f t="shared" si="28"/>
        <v>#N/A</v>
      </c>
      <c r="AR54" s="17"/>
      <c r="AS54" s="17" t="e">
        <f t="shared" si="12"/>
        <v>#N/A</v>
      </c>
      <c r="AT54" s="16" t="e">
        <v>#N/A</v>
      </c>
      <c r="AU54"/>
    </row>
    <row r="55" spans="1:47" s="37" customFormat="1" x14ac:dyDescent="0.3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5"/>
      <c r="M55" s="33"/>
      <c r="N55" s="5"/>
      <c r="O55" s="36"/>
      <c r="P55" s="36"/>
    </row>
    <row r="56" spans="1:47" x14ac:dyDescent="0.3">
      <c r="A56" s="21" t="s">
        <v>11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7"/>
      <c r="O56" s="7"/>
      <c r="P56" s="7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47" x14ac:dyDescent="0.3">
      <c r="A57" s="2">
        <v>1975</v>
      </c>
      <c r="B57" s="8">
        <v>1.2849999999999999</v>
      </c>
      <c r="C57" s="8">
        <v>23.547000000000001</v>
      </c>
      <c r="D57" s="8">
        <v>54.122</v>
      </c>
      <c r="E57" s="8">
        <v>58.296999999999997</v>
      </c>
      <c r="F57" s="8">
        <v>69.543999999999997</v>
      </c>
      <c r="G57" s="8">
        <v>106.378</v>
      </c>
      <c r="H57" s="8">
        <v>165.15199999999999</v>
      </c>
      <c r="I57" s="8">
        <v>270.65800000000002</v>
      </c>
      <c r="J57" s="8">
        <v>396.18799999999999</v>
      </c>
      <c r="K57" s="8">
        <v>564.75900000000001</v>
      </c>
      <c r="L57" s="8">
        <v>0</v>
      </c>
      <c r="M57" s="8">
        <v>1709.93</v>
      </c>
      <c r="N57" s="10"/>
      <c r="O57" s="10">
        <v>1711.066</v>
      </c>
      <c r="P57" s="10">
        <f>+O57-M57</f>
        <v>1.1359999999999673</v>
      </c>
      <c r="Q57" s="1"/>
      <c r="R57" s="8">
        <v>3068</v>
      </c>
      <c r="S57" s="8">
        <v>8460</v>
      </c>
      <c r="T57" s="8">
        <v>8273</v>
      </c>
      <c r="U57" s="8">
        <v>6457</v>
      </c>
      <c r="V57" s="8">
        <v>5370</v>
      </c>
      <c r="W57" s="8">
        <v>4950</v>
      </c>
      <c r="X57" s="8">
        <v>5073</v>
      </c>
      <c r="Y57" s="8">
        <v>4992</v>
      </c>
      <c r="Z57" s="8">
        <v>4351</v>
      </c>
      <c r="AA57" s="8">
        <v>3782</v>
      </c>
      <c r="AB57" s="8">
        <v>0</v>
      </c>
      <c r="AC57" s="8">
        <v>54776</v>
      </c>
      <c r="AE57" s="16">
        <f>IF(R57&gt;0,+B57/R57,#N/A)</f>
        <v>4.1883963494132983E-4</v>
      </c>
      <c r="AF57" s="16">
        <f t="shared" ref="AF57:AF93" si="30">IF(S57&gt;0,+C57/S57,#N/A)</f>
        <v>2.7833333333333334E-3</v>
      </c>
      <c r="AG57" s="16">
        <f t="shared" ref="AG57:AG93" si="31">IF(T57&gt;0,+D57/T57,#N/A)</f>
        <v>6.5420041097546235E-3</v>
      </c>
      <c r="AH57" s="16">
        <f t="shared" ref="AH57:AH93" si="32">IF(U57&gt;0,+E57/U57,#N/A)</f>
        <v>9.0284962056682658E-3</v>
      </c>
      <c r="AI57" s="16">
        <f t="shared" ref="AI57:AI93" si="33">IF(V57&gt;0,+F57/V57,#N/A)</f>
        <v>1.295046554934823E-2</v>
      </c>
      <c r="AJ57" s="16">
        <f t="shared" ref="AJ57:AJ93" si="34">IF(W57&gt;0,+G57/W57,#N/A)</f>
        <v>2.1490505050505052E-2</v>
      </c>
      <c r="AK57" s="16">
        <f t="shared" ref="AK57:AK93" si="35">IF(X57&gt;0,+H57/X57,#N/A)</f>
        <v>3.2555095604178984E-2</v>
      </c>
      <c r="AL57" s="16">
        <f t="shared" ref="AL57:AL93" si="36">IF(Y57&gt;0,+I57/Y57,#N/A)</f>
        <v>5.4218349358974363E-2</v>
      </c>
      <c r="AM57" s="16">
        <f t="shared" ref="AM57:AM93" si="37">IF(Z57&gt;0,+J57/Z57,#N/A)</f>
        <v>9.1056768558951964E-2</v>
      </c>
      <c r="AN57" s="16">
        <f t="shared" ref="AN57:AN93" si="38">IF(AA57&gt;0,+K57/AA57,#N/A)</f>
        <v>0.1493281332628239</v>
      </c>
      <c r="AO57" s="16" t="e">
        <f t="shared" ref="AO57:AP93" si="39">IF(AB57&gt;0,+L57/AB57,#N/A)</f>
        <v>#N/A</v>
      </c>
      <c r="AP57" s="16">
        <f t="shared" si="39"/>
        <v>3.1216773769534103E-2</v>
      </c>
      <c r="AQ57" s="16">
        <f>SUM(B57:K57)/SUM(R57:AA57)</f>
        <v>3.1216773769534099E-2</v>
      </c>
      <c r="AS57" s="16">
        <f t="shared" ref="AS57:AS93" si="40">SUMPRODUCT(AE57:AN57,+R$82:AA$82)/SUM(R$82:AA$82)</f>
        <v>3.18021658141633E-2</v>
      </c>
      <c r="AT57" s="16" t="e">
        <v>#N/A</v>
      </c>
    </row>
    <row r="58" spans="1:47" x14ac:dyDescent="0.3">
      <c r="A58" s="2">
        <v>1976</v>
      </c>
      <c r="B58" s="8">
        <v>1.07</v>
      </c>
      <c r="C58" s="8">
        <v>25.555</v>
      </c>
      <c r="D58" s="8">
        <v>59.524999999999999</v>
      </c>
      <c r="E58" s="8">
        <v>67.150999999999996</v>
      </c>
      <c r="F58" s="8">
        <v>77.055000000000007</v>
      </c>
      <c r="G58" s="8">
        <v>111.678</v>
      </c>
      <c r="H58" s="8">
        <v>172.53100000000001</v>
      </c>
      <c r="I58" s="8">
        <v>282.79300000000001</v>
      </c>
      <c r="J58" s="8">
        <v>426.72500000000002</v>
      </c>
      <c r="K58" s="8">
        <v>598.90899999999999</v>
      </c>
      <c r="L58" s="8">
        <v>0</v>
      </c>
      <c r="M58" s="8">
        <v>1822.992</v>
      </c>
      <c r="N58" s="10"/>
      <c r="O58" s="10">
        <v>1823.7619999999999</v>
      </c>
      <c r="P58" s="10">
        <f t="shared" ref="P58:P102" si="41">+O58-M58</f>
        <v>0.76999999999998181</v>
      </c>
      <c r="Q58" s="1"/>
      <c r="R58" s="8">
        <v>2881</v>
      </c>
      <c r="S58" s="8">
        <v>8492</v>
      </c>
      <c r="T58" s="8">
        <v>8425</v>
      </c>
      <c r="U58" s="8">
        <v>6786</v>
      </c>
      <c r="V58" s="8">
        <v>5481</v>
      </c>
      <c r="W58" s="8">
        <v>4958</v>
      </c>
      <c r="X58" s="8">
        <v>5007</v>
      </c>
      <c r="Y58" s="8">
        <v>4931</v>
      </c>
      <c r="Z58" s="8">
        <v>4450</v>
      </c>
      <c r="AA58" s="8">
        <v>3820</v>
      </c>
      <c r="AB58" s="8">
        <v>0</v>
      </c>
      <c r="AC58" s="8">
        <v>55230</v>
      </c>
      <c r="AE58" s="16">
        <f t="shared" ref="AE58:AE93" si="42">IF(R58&gt;0,+B58/R58,#N/A)</f>
        <v>3.7139881985421728E-4</v>
      </c>
      <c r="AF58" s="16">
        <f t="shared" si="30"/>
        <v>3.0093028732925105E-3</v>
      </c>
      <c r="AG58" s="16">
        <f t="shared" si="31"/>
        <v>7.0652818991097923E-3</v>
      </c>
      <c r="AH58" s="16">
        <f t="shared" si="32"/>
        <v>9.8955201886236372E-3</v>
      </c>
      <c r="AI58" s="16">
        <f t="shared" si="33"/>
        <v>1.405856595511768E-2</v>
      </c>
      <c r="AJ58" s="16">
        <f t="shared" si="34"/>
        <v>2.2524808390480031E-2</v>
      </c>
      <c r="AK58" s="16">
        <f t="shared" si="35"/>
        <v>3.4457958857599363E-2</v>
      </c>
      <c r="AL58" s="16">
        <f t="shared" si="36"/>
        <v>5.7350030419793148E-2</v>
      </c>
      <c r="AM58" s="16">
        <f t="shared" si="37"/>
        <v>9.5893258426966291E-2</v>
      </c>
      <c r="AN58" s="16">
        <f t="shared" si="38"/>
        <v>0.1567824607329843</v>
      </c>
      <c r="AO58" s="16" t="e">
        <f t="shared" si="39"/>
        <v>#N/A</v>
      </c>
      <c r="AP58" s="16">
        <f t="shared" si="39"/>
        <v>3.3007278652906029E-2</v>
      </c>
      <c r="AQ58" s="16">
        <f t="shared" ref="AQ58:AQ128" si="43">SUM(B58:K58)/SUM(R58:AA58)</f>
        <v>3.3006681030580659E-2</v>
      </c>
      <c r="AS58" s="16">
        <f t="shared" si="40"/>
        <v>3.3626869433747215E-2</v>
      </c>
      <c r="AT58" s="16" t="e">
        <v>#N/A</v>
      </c>
    </row>
    <row r="59" spans="1:47" x14ac:dyDescent="0.3">
      <c r="A59" s="2">
        <v>1977</v>
      </c>
      <c r="B59" s="8">
        <v>1.0580000000000001</v>
      </c>
      <c r="C59" s="8">
        <v>26.335999999999999</v>
      </c>
      <c r="D59" s="8">
        <v>61.622</v>
      </c>
      <c r="E59" s="8">
        <v>76.05</v>
      </c>
      <c r="F59" s="8">
        <v>85.016999999999996</v>
      </c>
      <c r="G59" s="8">
        <v>115.57</v>
      </c>
      <c r="H59" s="8">
        <v>179.80699999999999</v>
      </c>
      <c r="I59" s="8">
        <v>295.93</v>
      </c>
      <c r="J59" s="8">
        <v>458.01400000000001</v>
      </c>
      <c r="K59" s="8">
        <v>629.72799999999995</v>
      </c>
      <c r="L59" s="8">
        <v>0</v>
      </c>
      <c r="M59" s="8">
        <v>1929.1320000000001</v>
      </c>
      <c r="N59" s="10"/>
      <c r="O59" s="10">
        <v>1928.364</v>
      </c>
      <c r="P59" s="10">
        <f t="shared" si="41"/>
        <v>-0.7680000000000291</v>
      </c>
      <c r="Q59" s="1"/>
      <c r="R59" s="8">
        <v>2830</v>
      </c>
      <c r="S59" s="8">
        <v>8592</v>
      </c>
      <c r="T59" s="8">
        <v>8444</v>
      </c>
      <c r="U59" s="8">
        <v>7155</v>
      </c>
      <c r="V59" s="8">
        <v>5763</v>
      </c>
      <c r="W59" s="8">
        <v>4988</v>
      </c>
      <c r="X59" s="8">
        <v>4902</v>
      </c>
      <c r="Y59" s="8">
        <v>4926</v>
      </c>
      <c r="Z59" s="8">
        <v>4513</v>
      </c>
      <c r="AA59" s="8">
        <v>3816</v>
      </c>
      <c r="AB59" s="8">
        <v>0</v>
      </c>
      <c r="AC59" s="8">
        <v>55928</v>
      </c>
      <c r="AE59" s="16">
        <f t="shared" si="42"/>
        <v>3.738515901060071E-4</v>
      </c>
      <c r="AF59" s="16">
        <f t="shared" si="30"/>
        <v>3.0651769087523275E-3</v>
      </c>
      <c r="AG59" s="16">
        <f t="shared" si="31"/>
        <v>7.2977261961155847E-3</v>
      </c>
      <c r="AH59" s="16">
        <f t="shared" si="32"/>
        <v>1.0628930817610063E-2</v>
      </c>
      <c r="AI59" s="16">
        <f t="shared" si="33"/>
        <v>1.475221238938053E-2</v>
      </c>
      <c r="AJ59" s="16">
        <f t="shared" si="34"/>
        <v>2.3169607056936648E-2</v>
      </c>
      <c r="AK59" s="16">
        <f t="shared" si="35"/>
        <v>3.6680334557323536E-2</v>
      </c>
      <c r="AL59" s="16">
        <f t="shared" si="36"/>
        <v>6.0075111652456353E-2</v>
      </c>
      <c r="AM59" s="16">
        <f t="shared" si="37"/>
        <v>0.10148770219366275</v>
      </c>
      <c r="AN59" s="16">
        <f t="shared" si="38"/>
        <v>0.16502306079664569</v>
      </c>
      <c r="AO59" s="16" t="e">
        <f t="shared" si="39"/>
        <v>#N/A</v>
      </c>
      <c r="AP59" s="16">
        <f t="shared" si="39"/>
        <v>3.4493134029466459E-2</v>
      </c>
      <c r="AQ59" s="16">
        <f t="shared" si="43"/>
        <v>3.4492517298718016E-2</v>
      </c>
      <c r="AS59" s="16">
        <f t="shared" si="40"/>
        <v>3.5376606304236363E-2</v>
      </c>
      <c r="AT59" s="16" t="e">
        <v>#N/A</v>
      </c>
    </row>
    <row r="60" spans="1:47" x14ac:dyDescent="0.3">
      <c r="A60" s="2">
        <v>1978</v>
      </c>
      <c r="B60" s="8">
        <v>0.97399999999999998</v>
      </c>
      <c r="C60" s="8">
        <v>24.599</v>
      </c>
      <c r="D60" s="8">
        <v>60.521999999999998</v>
      </c>
      <c r="E60" s="8">
        <v>81.135000000000005</v>
      </c>
      <c r="F60" s="8">
        <v>89.912000000000006</v>
      </c>
      <c r="G60" s="8">
        <v>117.264</v>
      </c>
      <c r="H60" s="8">
        <v>177.94499999999999</v>
      </c>
      <c r="I60" s="8">
        <v>294.44600000000003</v>
      </c>
      <c r="J60" s="8">
        <v>463.46600000000001</v>
      </c>
      <c r="K60" s="8">
        <v>640.43600000000004</v>
      </c>
      <c r="L60" s="8">
        <v>0</v>
      </c>
      <c r="M60" s="8">
        <v>1950.6990000000001</v>
      </c>
      <c r="N60" s="10"/>
      <c r="O60" s="10">
        <v>1952.2270000000001</v>
      </c>
      <c r="P60" s="10">
        <f t="shared" si="41"/>
        <v>1.52800000000002</v>
      </c>
      <c r="Q60" s="1"/>
      <c r="R60" s="8">
        <v>3446</v>
      </c>
      <c r="S60" s="8">
        <v>9161</v>
      </c>
      <c r="T60" s="8">
        <v>8656</v>
      </c>
      <c r="U60" s="8">
        <v>7419</v>
      </c>
      <c r="V60" s="8">
        <v>6046</v>
      </c>
      <c r="W60" s="8">
        <v>5078</v>
      </c>
      <c r="X60" s="8">
        <v>4813</v>
      </c>
      <c r="Y60" s="8">
        <v>4895</v>
      </c>
      <c r="Z60" s="8">
        <v>4560</v>
      </c>
      <c r="AA60" s="8">
        <v>3843</v>
      </c>
      <c r="AB60" s="8">
        <v>0</v>
      </c>
      <c r="AC60" s="8">
        <v>57915</v>
      </c>
      <c r="AE60" s="16">
        <f t="shared" si="42"/>
        <v>2.8264654672083576E-4</v>
      </c>
      <c r="AF60" s="16">
        <f t="shared" si="30"/>
        <v>2.6851872066368299E-3</v>
      </c>
      <c r="AG60" s="16">
        <f t="shared" si="31"/>
        <v>6.991913123844732E-3</v>
      </c>
      <c r="AH60" s="16">
        <f t="shared" si="32"/>
        <v>1.0936109987868986E-2</v>
      </c>
      <c r="AI60" s="16">
        <f t="shared" si="33"/>
        <v>1.4871319880913001E-2</v>
      </c>
      <c r="AJ60" s="16">
        <f t="shared" si="34"/>
        <v>2.3092556124458447E-2</v>
      </c>
      <c r="AK60" s="16">
        <f t="shared" si="35"/>
        <v>3.6971743195512156E-2</v>
      </c>
      <c r="AL60" s="16">
        <f t="shared" si="36"/>
        <v>6.0152400408580192E-2</v>
      </c>
      <c r="AM60" s="16">
        <f t="shared" si="37"/>
        <v>0.10163728070175439</v>
      </c>
      <c r="AN60" s="16">
        <f t="shared" si="38"/>
        <v>0.16665001301066876</v>
      </c>
      <c r="AO60" s="16" t="e">
        <f t="shared" si="39"/>
        <v>#N/A</v>
      </c>
      <c r="AP60" s="16">
        <f t="shared" si="39"/>
        <v>3.3682103082103086E-2</v>
      </c>
      <c r="AQ60" s="16">
        <f t="shared" si="43"/>
        <v>3.3680939965813145E-2</v>
      </c>
      <c r="AS60" s="16">
        <f t="shared" si="40"/>
        <v>3.549117195200549E-2</v>
      </c>
      <c r="AT60" s="16" t="e">
        <v>#N/A</v>
      </c>
    </row>
    <row r="61" spans="1:47" x14ac:dyDescent="0.3">
      <c r="A61" s="2">
        <v>1979</v>
      </c>
      <c r="B61" s="8">
        <v>1.0149999999999999</v>
      </c>
      <c r="C61" s="8">
        <v>22.373000000000001</v>
      </c>
      <c r="D61" s="8">
        <v>58.774000000000001</v>
      </c>
      <c r="E61" s="8">
        <v>84.066999999999993</v>
      </c>
      <c r="F61" s="8">
        <v>92.924000000000007</v>
      </c>
      <c r="G61" s="8">
        <v>115.137</v>
      </c>
      <c r="H61" s="8">
        <v>175.80699999999999</v>
      </c>
      <c r="I61" s="8">
        <v>283.97199999999998</v>
      </c>
      <c r="J61" s="8">
        <v>467.19400000000002</v>
      </c>
      <c r="K61" s="8">
        <v>636.25699999999995</v>
      </c>
      <c r="L61" s="8">
        <v>0</v>
      </c>
      <c r="M61" s="8">
        <v>1937.52</v>
      </c>
      <c r="N61" s="10"/>
      <c r="O61" s="10">
        <v>1939.278</v>
      </c>
      <c r="P61" s="10">
        <f t="shared" si="41"/>
        <v>1.7580000000000382</v>
      </c>
      <c r="Q61" s="1"/>
      <c r="R61" s="8">
        <v>3732</v>
      </c>
      <c r="S61" s="8">
        <v>9526</v>
      </c>
      <c r="T61" s="8">
        <v>8963</v>
      </c>
      <c r="U61" s="8">
        <v>7753</v>
      </c>
      <c r="V61" s="8">
        <v>6234</v>
      </c>
      <c r="W61" s="8">
        <v>5169</v>
      </c>
      <c r="X61" s="8">
        <v>4757</v>
      </c>
      <c r="Y61" s="8">
        <v>4823</v>
      </c>
      <c r="Z61" s="8">
        <v>4631</v>
      </c>
      <c r="AA61" s="8">
        <v>3831</v>
      </c>
      <c r="AB61" s="8">
        <v>0</v>
      </c>
      <c r="AC61" s="8">
        <v>59419</v>
      </c>
      <c r="AE61" s="16">
        <f t="shared" si="42"/>
        <v>2.7197213290460875E-4</v>
      </c>
      <c r="AF61" s="16">
        <f t="shared" si="30"/>
        <v>2.3486248162922531E-3</v>
      </c>
      <c r="AG61" s="16">
        <f t="shared" si="31"/>
        <v>6.5574026553609282E-3</v>
      </c>
      <c r="AH61" s="16">
        <f t="shared" si="32"/>
        <v>1.0843157487424222E-2</v>
      </c>
      <c r="AI61" s="16">
        <f t="shared" si="33"/>
        <v>1.4905999358357395E-2</v>
      </c>
      <c r="AJ61" s="16">
        <f t="shared" si="34"/>
        <v>2.2274521183981429E-2</v>
      </c>
      <c r="AK61" s="16">
        <f t="shared" si="35"/>
        <v>3.6957536262350217E-2</v>
      </c>
      <c r="AL61" s="16">
        <f t="shared" si="36"/>
        <v>5.8878706199460909E-2</v>
      </c>
      <c r="AM61" s="16">
        <f t="shared" si="37"/>
        <v>0.10088404232347226</v>
      </c>
      <c r="AN61" s="16">
        <f t="shared" si="38"/>
        <v>0.16608117984860349</v>
      </c>
      <c r="AO61" s="16" t="e">
        <f t="shared" si="39"/>
        <v>#N/A</v>
      </c>
      <c r="AP61" s="16">
        <f t="shared" si="39"/>
        <v>3.2607751729244856E-2</v>
      </c>
      <c r="AQ61" s="16">
        <f t="shared" si="43"/>
        <v>3.2607751729244856E-2</v>
      </c>
      <c r="AS61" s="16">
        <f t="shared" si="40"/>
        <v>3.5066809380053542E-2</v>
      </c>
      <c r="AT61" s="16" t="e">
        <v>#N/A</v>
      </c>
    </row>
    <row r="62" spans="1:47" x14ac:dyDescent="0.3">
      <c r="A62" s="11">
        <v>1980</v>
      </c>
      <c r="B62" s="12">
        <v>1.04</v>
      </c>
      <c r="C62" s="12">
        <v>21.436</v>
      </c>
      <c r="D62" s="12">
        <v>57.406999999999996</v>
      </c>
      <c r="E62" s="12">
        <v>88.363</v>
      </c>
      <c r="F62" s="12">
        <v>96.043999999999997</v>
      </c>
      <c r="G62" s="12">
        <v>115.295</v>
      </c>
      <c r="H62" s="12">
        <v>171.44</v>
      </c>
      <c r="I62" s="12">
        <v>276.387</v>
      </c>
      <c r="J62" s="12">
        <v>462.57900000000001</v>
      </c>
      <c r="K62" s="12">
        <v>635.93700000000001</v>
      </c>
      <c r="L62" s="12">
        <v>0</v>
      </c>
      <c r="M62" s="12">
        <v>1925.9280000000001</v>
      </c>
      <c r="N62" s="10"/>
      <c r="O62" s="10">
        <v>1929.6179999999999</v>
      </c>
      <c r="P62" s="10">
        <f t="shared" si="41"/>
        <v>3.6899999999998272</v>
      </c>
      <c r="Q62" s="1"/>
      <c r="R62" s="8">
        <v>3588</v>
      </c>
      <c r="S62" s="8">
        <v>9669</v>
      </c>
      <c r="T62" s="8">
        <v>9290</v>
      </c>
      <c r="U62" s="8">
        <v>8116</v>
      </c>
      <c r="V62" s="8">
        <v>6374</v>
      </c>
      <c r="W62" s="8">
        <v>5260</v>
      </c>
      <c r="X62" s="8">
        <v>4737</v>
      </c>
      <c r="Y62" s="8">
        <v>4792</v>
      </c>
      <c r="Z62" s="8">
        <v>4616</v>
      </c>
      <c r="AA62" s="8">
        <v>3877</v>
      </c>
      <c r="AB62" s="8">
        <v>0</v>
      </c>
      <c r="AC62" s="8">
        <v>60319</v>
      </c>
      <c r="AE62" s="42">
        <f t="shared" si="42"/>
        <v>2.8985507246376811E-4</v>
      </c>
      <c r="AF62" s="42">
        <f t="shared" si="30"/>
        <v>2.2169821077670905E-3</v>
      </c>
      <c r="AG62" s="42">
        <f t="shared" si="31"/>
        <v>6.1794402583423029E-3</v>
      </c>
      <c r="AH62" s="42">
        <f t="shared" si="32"/>
        <v>1.0887506160670281E-2</v>
      </c>
      <c r="AI62" s="42">
        <f t="shared" si="33"/>
        <v>1.506808911201757E-2</v>
      </c>
      <c r="AJ62" s="42">
        <f t="shared" si="34"/>
        <v>2.1919201520912548E-2</v>
      </c>
      <c r="AK62" s="42">
        <f t="shared" si="35"/>
        <v>3.6191682499472237E-2</v>
      </c>
      <c r="AL62" s="42">
        <f t="shared" si="36"/>
        <v>5.7676752921535894E-2</v>
      </c>
      <c r="AM62" s="42">
        <f t="shared" si="37"/>
        <v>0.10021208838821491</v>
      </c>
      <c r="AN62" s="42">
        <f t="shared" si="38"/>
        <v>0.16402811452153726</v>
      </c>
      <c r="AO62" s="42" t="e">
        <f t="shared" si="39"/>
        <v>#N/A</v>
      </c>
      <c r="AP62" s="16">
        <f t="shared" si="39"/>
        <v>3.1929043916510552E-2</v>
      </c>
      <c r="AQ62" s="16">
        <f t="shared" si="43"/>
        <v>3.1929043916510552E-2</v>
      </c>
      <c r="AS62" s="16">
        <f t="shared" si="40"/>
        <v>3.460650297522333E-2</v>
      </c>
      <c r="AT62" s="16" t="e">
        <v>#N/A</v>
      </c>
    </row>
    <row r="63" spans="1:47" x14ac:dyDescent="0.3">
      <c r="A63" s="11">
        <v>1981</v>
      </c>
      <c r="B63" s="12">
        <v>0.98399999999999999</v>
      </c>
      <c r="C63" s="12">
        <v>20.751999999999999</v>
      </c>
      <c r="D63" s="12">
        <v>56.277000000000001</v>
      </c>
      <c r="E63" s="12">
        <v>85.683000000000007</v>
      </c>
      <c r="F63" s="12">
        <v>95.444999999999993</v>
      </c>
      <c r="G63" s="12">
        <v>109.10899999999999</v>
      </c>
      <c r="H63" s="12">
        <v>157.149</v>
      </c>
      <c r="I63" s="12">
        <v>260.86099999999999</v>
      </c>
      <c r="J63" s="12">
        <v>440.97699999999998</v>
      </c>
      <c r="K63" s="12">
        <v>638.73</v>
      </c>
      <c r="L63" s="12">
        <v>0</v>
      </c>
      <c r="M63" s="12">
        <v>1865.9670000000001</v>
      </c>
      <c r="N63" s="10"/>
      <c r="O63" s="10">
        <v>1870.4359999999999</v>
      </c>
      <c r="P63" s="10">
        <f t="shared" si="41"/>
        <v>4.4689999999998236</v>
      </c>
      <c r="Q63" s="1"/>
      <c r="R63" s="8">
        <v>3243</v>
      </c>
      <c r="S63" s="8">
        <v>9538</v>
      </c>
      <c r="T63" s="8">
        <v>9562</v>
      </c>
      <c r="U63" s="8">
        <v>8338</v>
      </c>
      <c r="V63" s="8">
        <v>6729</v>
      </c>
      <c r="W63" s="8">
        <v>5376</v>
      </c>
      <c r="X63" s="8">
        <v>4766</v>
      </c>
      <c r="Y63" s="8">
        <v>4724</v>
      </c>
      <c r="Z63" s="8">
        <v>4564</v>
      </c>
      <c r="AA63" s="8">
        <v>3972</v>
      </c>
      <c r="AB63" s="8">
        <v>0</v>
      </c>
      <c r="AC63" s="8">
        <v>60812</v>
      </c>
      <c r="AE63" s="16">
        <f t="shared" si="42"/>
        <v>3.03422756706753E-4</v>
      </c>
      <c r="AF63" s="16">
        <f t="shared" si="30"/>
        <v>2.1757181799119309E-3</v>
      </c>
      <c r="AG63" s="16">
        <f t="shared" si="31"/>
        <v>5.8854842083246187E-3</v>
      </c>
      <c r="AH63" s="16">
        <f t="shared" si="32"/>
        <v>1.027620532501799E-2</v>
      </c>
      <c r="AI63" s="16">
        <f t="shared" si="33"/>
        <v>1.4184128399465002E-2</v>
      </c>
      <c r="AJ63" s="16">
        <f t="shared" si="34"/>
        <v>2.0295572916666664E-2</v>
      </c>
      <c r="AK63" s="16">
        <f t="shared" si="35"/>
        <v>3.2972933277381454E-2</v>
      </c>
      <c r="AL63" s="16">
        <f t="shared" si="36"/>
        <v>5.5220364098221841E-2</v>
      </c>
      <c r="AM63" s="16">
        <f t="shared" si="37"/>
        <v>9.6620727432077114E-2</v>
      </c>
      <c r="AN63" s="16">
        <f t="shared" si="38"/>
        <v>0.1608081570996979</v>
      </c>
      <c r="AO63" s="16" t="e">
        <f t="shared" si="39"/>
        <v>#N/A</v>
      </c>
      <c r="AP63" s="16">
        <f t="shared" si="39"/>
        <v>3.0684190620272316E-2</v>
      </c>
      <c r="AQ63" s="16">
        <f t="shared" si="43"/>
        <v>3.0684190620272316E-2</v>
      </c>
      <c r="AS63" s="16">
        <f t="shared" si="40"/>
        <v>3.3051905881341312E-2</v>
      </c>
      <c r="AT63" s="16" t="e">
        <v>#N/A</v>
      </c>
    </row>
    <row r="64" spans="1:47" x14ac:dyDescent="0.3">
      <c r="A64" s="11">
        <v>1982</v>
      </c>
      <c r="B64" s="12">
        <v>0.88500000000000001</v>
      </c>
      <c r="C64" s="12">
        <v>18.446000000000002</v>
      </c>
      <c r="D64" s="12">
        <v>51.015999999999998</v>
      </c>
      <c r="E64" s="12">
        <v>78.302000000000007</v>
      </c>
      <c r="F64" s="12">
        <v>90.144000000000005</v>
      </c>
      <c r="G64" s="12">
        <v>100.63800000000001</v>
      </c>
      <c r="H64" s="12">
        <v>135.643</v>
      </c>
      <c r="I64" s="12">
        <v>236.60300000000001</v>
      </c>
      <c r="J64" s="12">
        <v>411.875</v>
      </c>
      <c r="K64" s="12">
        <v>618.07899999999995</v>
      </c>
      <c r="L64" s="12">
        <v>0</v>
      </c>
      <c r="M64" s="12">
        <v>1741.6310000000001</v>
      </c>
      <c r="N64" s="10"/>
      <c r="O64" s="10">
        <v>1745.568</v>
      </c>
      <c r="P64" s="10">
        <f t="shared" si="41"/>
        <v>3.9369999999998981</v>
      </c>
      <c r="Q64" s="1"/>
      <c r="R64" s="8">
        <v>2824</v>
      </c>
      <c r="S64" s="8">
        <v>9225</v>
      </c>
      <c r="T64" s="8">
        <v>9738</v>
      </c>
      <c r="U64" s="8">
        <v>8434</v>
      </c>
      <c r="V64" s="8">
        <v>7129</v>
      </c>
      <c r="W64" s="8">
        <v>5660</v>
      </c>
      <c r="X64" s="8">
        <v>4806</v>
      </c>
      <c r="Y64" s="8">
        <v>4629</v>
      </c>
      <c r="Z64" s="8">
        <v>4563</v>
      </c>
      <c r="AA64" s="8">
        <v>4027</v>
      </c>
      <c r="AB64" s="8">
        <v>0</v>
      </c>
      <c r="AC64" s="8">
        <v>61035</v>
      </c>
      <c r="AE64" s="16">
        <f t="shared" si="42"/>
        <v>3.1338526912181306E-4</v>
      </c>
      <c r="AF64" s="16">
        <f t="shared" si="30"/>
        <v>1.9995663956639568E-3</v>
      </c>
      <c r="AG64" s="16">
        <f t="shared" si="31"/>
        <v>5.2388580817416307E-3</v>
      </c>
      <c r="AH64" s="16">
        <f t="shared" si="32"/>
        <v>9.2840882143704062E-3</v>
      </c>
      <c r="AI64" s="16">
        <f t="shared" si="33"/>
        <v>1.264469069995792E-2</v>
      </c>
      <c r="AJ64" s="16">
        <f t="shared" si="34"/>
        <v>1.7780565371024737E-2</v>
      </c>
      <c r="AK64" s="16">
        <f t="shared" si="35"/>
        <v>2.822367873491469E-2</v>
      </c>
      <c r="AL64" s="16">
        <f t="shared" si="36"/>
        <v>5.1113199395117735E-2</v>
      </c>
      <c r="AM64" s="16">
        <f t="shared" si="37"/>
        <v>9.0264080648696038E-2</v>
      </c>
      <c r="AN64" s="16">
        <f t="shared" si="38"/>
        <v>0.15348373479016636</v>
      </c>
      <c r="AO64" s="16" t="e">
        <f t="shared" si="39"/>
        <v>#N/A</v>
      </c>
      <c r="AP64" s="16">
        <f t="shared" si="39"/>
        <v>2.8534955353485707E-2</v>
      </c>
      <c r="AQ64" s="16">
        <f t="shared" si="43"/>
        <v>2.8534955353485707E-2</v>
      </c>
      <c r="AS64" s="16">
        <f t="shared" si="40"/>
        <v>3.0386336439666459E-2</v>
      </c>
      <c r="AT64" s="16" t="e">
        <v>#N/A</v>
      </c>
    </row>
    <row r="65" spans="1:46" x14ac:dyDescent="0.3">
      <c r="A65" s="11">
        <v>1983</v>
      </c>
      <c r="B65" s="12">
        <v>0.78200000000000003</v>
      </c>
      <c r="C65" s="12">
        <v>18.734999999999999</v>
      </c>
      <c r="D65" s="12">
        <v>52.875</v>
      </c>
      <c r="E65" s="12">
        <v>81.63</v>
      </c>
      <c r="F65" s="12">
        <v>98.29</v>
      </c>
      <c r="G65" s="12">
        <v>108.968</v>
      </c>
      <c r="H65" s="12">
        <v>139.21700000000001</v>
      </c>
      <c r="I65" s="12">
        <v>224.91800000000001</v>
      </c>
      <c r="J65" s="12">
        <v>399.48700000000002</v>
      </c>
      <c r="K65" s="12">
        <v>601.65300000000002</v>
      </c>
      <c r="L65" s="12">
        <v>0</v>
      </c>
      <c r="M65" s="12">
        <v>1726.5550000000001</v>
      </c>
      <c r="N65" s="10"/>
      <c r="O65" s="10">
        <v>1730.93</v>
      </c>
      <c r="P65" s="10">
        <f t="shared" si="41"/>
        <v>4.375</v>
      </c>
      <c r="Q65" s="1"/>
      <c r="R65" s="8">
        <v>2391</v>
      </c>
      <c r="S65" s="8">
        <v>8934</v>
      </c>
      <c r="T65" s="8">
        <v>9838</v>
      </c>
      <c r="U65" s="8">
        <v>8604</v>
      </c>
      <c r="V65" s="8">
        <v>7388</v>
      </c>
      <c r="W65" s="8">
        <v>5945</v>
      </c>
      <c r="X65" s="8">
        <v>4905</v>
      </c>
      <c r="Y65" s="8">
        <v>4548</v>
      </c>
      <c r="Z65" s="8">
        <v>4542</v>
      </c>
      <c r="AA65" s="8">
        <v>4063</v>
      </c>
      <c r="AB65" s="8">
        <v>0</v>
      </c>
      <c r="AC65" s="8">
        <v>61157</v>
      </c>
      <c r="AE65" s="16">
        <f t="shared" si="42"/>
        <v>3.2705980761187791E-4</v>
      </c>
      <c r="AF65" s="16">
        <f t="shared" si="30"/>
        <v>2.0970449966420416E-3</v>
      </c>
      <c r="AG65" s="16">
        <f t="shared" si="31"/>
        <v>5.3745680016263472E-3</v>
      </c>
      <c r="AH65" s="16">
        <f t="shared" si="32"/>
        <v>9.4874476987447699E-3</v>
      </c>
      <c r="AI65" s="16">
        <f t="shared" si="33"/>
        <v>1.33040064970222E-2</v>
      </c>
      <c r="AJ65" s="16">
        <f t="shared" si="34"/>
        <v>1.8329352396972247E-2</v>
      </c>
      <c r="AK65" s="16">
        <f t="shared" si="35"/>
        <v>2.8382670744138638E-2</v>
      </c>
      <c r="AL65" s="16">
        <f t="shared" si="36"/>
        <v>4.9454265611257694E-2</v>
      </c>
      <c r="AM65" s="16">
        <f t="shared" si="37"/>
        <v>8.7953985028621756E-2</v>
      </c>
      <c r="AN65" s="16">
        <f t="shared" si="38"/>
        <v>0.14808097464927394</v>
      </c>
      <c r="AO65" s="16" t="e">
        <f t="shared" si="39"/>
        <v>#N/A</v>
      </c>
      <c r="AP65" s="16">
        <f t="shared" si="39"/>
        <v>2.8231518877642789E-2</v>
      </c>
      <c r="AQ65" s="16">
        <f t="shared" si="43"/>
        <v>2.8231057261519345E-2</v>
      </c>
      <c r="AS65" s="16">
        <f t="shared" si="40"/>
        <v>2.9967166291210601E-2</v>
      </c>
      <c r="AT65" s="16" t="e">
        <v>#N/A</v>
      </c>
    </row>
    <row r="66" spans="1:46" x14ac:dyDescent="0.3">
      <c r="A66" s="11">
        <v>1984</v>
      </c>
      <c r="B66" s="12">
        <v>0.59899999999999998</v>
      </c>
      <c r="C66" s="12">
        <v>19.28</v>
      </c>
      <c r="D66" s="12">
        <v>57.171999999999997</v>
      </c>
      <c r="E66" s="12">
        <v>87.968000000000004</v>
      </c>
      <c r="F66" s="12">
        <v>109.09</v>
      </c>
      <c r="G66" s="12">
        <v>118.649</v>
      </c>
      <c r="H66" s="12">
        <v>144.13300000000001</v>
      </c>
      <c r="I66" s="12">
        <v>225.839</v>
      </c>
      <c r="J66" s="12">
        <v>386.54</v>
      </c>
      <c r="K66" s="12">
        <v>594.49900000000002</v>
      </c>
      <c r="L66" s="12">
        <v>0</v>
      </c>
      <c r="M66" s="12">
        <v>1743.769</v>
      </c>
      <c r="N66" s="10"/>
      <c r="O66" s="10">
        <v>1747.548</v>
      </c>
      <c r="P66" s="10">
        <f t="shared" si="41"/>
        <v>3.7789999999999964</v>
      </c>
      <c r="Q66" s="1"/>
      <c r="R66" s="8">
        <v>2154</v>
      </c>
      <c r="S66" s="8">
        <v>8767</v>
      </c>
      <c r="T66" s="8">
        <v>9903</v>
      </c>
      <c r="U66" s="8">
        <v>8863</v>
      </c>
      <c r="V66" s="8">
        <v>7731</v>
      </c>
      <c r="W66" s="8">
        <v>6142</v>
      </c>
      <c r="X66" s="8">
        <v>4997</v>
      </c>
      <c r="Y66" s="8">
        <v>4501</v>
      </c>
      <c r="Z66" s="8">
        <v>4469</v>
      </c>
      <c r="AA66" s="8">
        <v>4133</v>
      </c>
      <c r="AB66" s="8">
        <v>0</v>
      </c>
      <c r="AC66" s="8">
        <v>61660</v>
      </c>
      <c r="AE66" s="16">
        <f t="shared" si="42"/>
        <v>2.7808727948003714E-4</v>
      </c>
      <c r="AF66" s="16">
        <f t="shared" si="30"/>
        <v>2.1991559256302044E-3</v>
      </c>
      <c r="AG66" s="16">
        <f t="shared" si="31"/>
        <v>5.7732000403918002E-3</v>
      </c>
      <c r="AH66" s="16">
        <f t="shared" si="32"/>
        <v>9.9253074579713427E-3</v>
      </c>
      <c r="AI66" s="16">
        <f t="shared" si="33"/>
        <v>1.4110723062993146E-2</v>
      </c>
      <c r="AJ66" s="16">
        <f t="shared" si="34"/>
        <v>1.931764897427548E-2</v>
      </c>
      <c r="AK66" s="16">
        <f t="shared" si="35"/>
        <v>2.8843906343806285E-2</v>
      </c>
      <c r="AL66" s="16">
        <f t="shared" si="36"/>
        <v>5.0175294379026882E-2</v>
      </c>
      <c r="AM66" s="16">
        <f t="shared" si="37"/>
        <v>8.6493622734392483E-2</v>
      </c>
      <c r="AN66" s="16">
        <f t="shared" si="38"/>
        <v>0.14384200338736997</v>
      </c>
      <c r="AO66" s="16" t="e">
        <f t="shared" si="39"/>
        <v>#N/A</v>
      </c>
      <c r="AP66" s="16">
        <f t="shared" si="39"/>
        <v>2.8280392474862148E-2</v>
      </c>
      <c r="AQ66" s="16">
        <f t="shared" si="43"/>
        <v>2.8280392474862148E-2</v>
      </c>
      <c r="AS66" s="16">
        <f t="shared" si="40"/>
        <v>3.0097536425094589E-2</v>
      </c>
      <c r="AT66" s="16" t="e">
        <v>#N/A</v>
      </c>
    </row>
    <row r="67" spans="1:46" x14ac:dyDescent="0.3">
      <c r="A67" s="11">
        <v>1985</v>
      </c>
      <c r="B67" s="12">
        <v>0.51600000000000001</v>
      </c>
      <c r="C67" s="12">
        <v>19.428000000000001</v>
      </c>
      <c r="D67" s="12">
        <v>61.427</v>
      </c>
      <c r="E67" s="12">
        <v>95.716999999999999</v>
      </c>
      <c r="F67" s="12">
        <v>123.35299999999999</v>
      </c>
      <c r="G67" s="12">
        <v>131.03899999999999</v>
      </c>
      <c r="H67" s="12">
        <v>153.58799999999999</v>
      </c>
      <c r="I67" s="12">
        <v>229.48</v>
      </c>
      <c r="J67" s="12">
        <v>382.26100000000002</v>
      </c>
      <c r="K67" s="12">
        <v>584.90700000000004</v>
      </c>
      <c r="L67" s="12">
        <v>0</v>
      </c>
      <c r="M67" s="12">
        <v>1781.7159999999999</v>
      </c>
      <c r="N67" s="10"/>
      <c r="O67" s="10">
        <v>1784.6969999999999</v>
      </c>
      <c r="P67" s="10">
        <f t="shared" si="41"/>
        <v>2.9809999999999945</v>
      </c>
      <c r="Q67" s="1"/>
      <c r="R67" s="8">
        <v>2249</v>
      </c>
      <c r="S67" s="8">
        <v>8709</v>
      </c>
      <c r="T67" s="8">
        <v>9998</v>
      </c>
      <c r="U67" s="8">
        <v>9172</v>
      </c>
      <c r="V67" s="8">
        <v>8089</v>
      </c>
      <c r="W67" s="8">
        <v>6293</v>
      </c>
      <c r="X67" s="8">
        <v>5096</v>
      </c>
      <c r="Y67" s="8">
        <v>4500</v>
      </c>
      <c r="Z67" s="8">
        <v>4442</v>
      </c>
      <c r="AA67" s="8">
        <v>4116</v>
      </c>
      <c r="AB67" s="8">
        <v>0</v>
      </c>
      <c r="AC67" s="8">
        <v>62663</v>
      </c>
      <c r="AE67" s="16">
        <f t="shared" si="42"/>
        <v>2.2943530457981325E-4</v>
      </c>
      <c r="AF67" s="16">
        <f t="shared" si="30"/>
        <v>2.2307957285566658E-3</v>
      </c>
      <c r="AG67" s="16">
        <f t="shared" si="31"/>
        <v>6.1439287857571511E-3</v>
      </c>
      <c r="AH67" s="16">
        <f t="shared" si="32"/>
        <v>1.0435782817269952E-2</v>
      </c>
      <c r="AI67" s="16">
        <f t="shared" si="33"/>
        <v>1.5249474595129188E-2</v>
      </c>
      <c r="AJ67" s="16">
        <f t="shared" si="34"/>
        <v>2.0822977911965673E-2</v>
      </c>
      <c r="AK67" s="16">
        <f t="shared" si="35"/>
        <v>3.0138932496075351E-2</v>
      </c>
      <c r="AL67" s="16">
        <f t="shared" si="36"/>
        <v>5.0995555555555551E-2</v>
      </c>
      <c r="AM67" s="16">
        <f t="shared" si="37"/>
        <v>8.6056055830706898E-2</v>
      </c>
      <c r="AN67" s="16">
        <f t="shared" si="38"/>
        <v>0.14210568513119534</v>
      </c>
      <c r="AO67" s="16" t="e">
        <f t="shared" si="39"/>
        <v>#N/A</v>
      </c>
      <c r="AP67" s="16">
        <f t="shared" si="39"/>
        <v>2.8433301948518262E-2</v>
      </c>
      <c r="AQ67" s="16">
        <f t="shared" si="43"/>
        <v>2.8432848206306649E-2</v>
      </c>
      <c r="AS67" s="16">
        <f t="shared" si="40"/>
        <v>3.0673885905729611E-2</v>
      </c>
      <c r="AT67" s="16" t="e">
        <v>#N/A</v>
      </c>
    </row>
    <row r="68" spans="1:46" x14ac:dyDescent="0.3">
      <c r="A68" s="2">
        <v>1986</v>
      </c>
      <c r="B68" s="8">
        <v>0.56299999999999994</v>
      </c>
      <c r="C68" s="8">
        <v>20.536999999999999</v>
      </c>
      <c r="D68" s="8">
        <v>67.578999999999994</v>
      </c>
      <c r="E68" s="8">
        <v>106.759</v>
      </c>
      <c r="F68" s="8">
        <v>136.30600000000001</v>
      </c>
      <c r="G68" s="8">
        <v>145.19900000000001</v>
      </c>
      <c r="H68" s="8">
        <v>163.39699999999999</v>
      </c>
      <c r="I68" s="8">
        <v>231.79599999999999</v>
      </c>
      <c r="J68" s="8">
        <v>378.53899999999999</v>
      </c>
      <c r="K68" s="8">
        <v>572.85900000000004</v>
      </c>
      <c r="L68" s="8">
        <v>0</v>
      </c>
      <c r="M68" s="8">
        <v>1823.5340000000001</v>
      </c>
      <c r="N68" s="10"/>
      <c r="O68" s="10">
        <v>1826.1790000000001</v>
      </c>
      <c r="P68" s="10">
        <f t="shared" si="41"/>
        <v>2.6449999999999818</v>
      </c>
      <c r="Q68" s="1"/>
      <c r="R68" s="8">
        <v>2304</v>
      </c>
      <c r="S68" s="8">
        <v>8543</v>
      </c>
      <c r="T68" s="8">
        <v>10035</v>
      </c>
      <c r="U68" s="8">
        <v>9415</v>
      </c>
      <c r="V68" s="8">
        <v>8320</v>
      </c>
      <c r="W68" s="8">
        <v>6647</v>
      </c>
      <c r="X68" s="8">
        <v>5211</v>
      </c>
      <c r="Y68" s="8">
        <v>4539</v>
      </c>
      <c r="Z68" s="8">
        <v>4381</v>
      </c>
      <c r="AA68" s="8">
        <v>4058</v>
      </c>
      <c r="AB68" s="8">
        <v>0</v>
      </c>
      <c r="AC68" s="8">
        <v>63454</v>
      </c>
      <c r="AE68" s="16">
        <f t="shared" si="42"/>
        <v>2.4435763888888885E-4</v>
      </c>
      <c r="AF68" s="16">
        <f t="shared" si="30"/>
        <v>2.4039564555776659E-3</v>
      </c>
      <c r="AG68" s="16">
        <f t="shared" si="31"/>
        <v>6.734329845540607E-3</v>
      </c>
      <c r="AH68" s="16">
        <f t="shared" si="32"/>
        <v>1.1339245884227297E-2</v>
      </c>
      <c r="AI68" s="16">
        <f t="shared" si="33"/>
        <v>1.6382932692307693E-2</v>
      </c>
      <c r="AJ68" s="16">
        <f t="shared" si="34"/>
        <v>2.1844290657439449E-2</v>
      </c>
      <c r="AK68" s="16">
        <f t="shared" si="35"/>
        <v>3.1356169641143732E-2</v>
      </c>
      <c r="AL68" s="16">
        <f t="shared" si="36"/>
        <v>5.1067636043181319E-2</v>
      </c>
      <c r="AM68" s="16">
        <f t="shared" si="37"/>
        <v>8.6404702122803004E-2</v>
      </c>
      <c r="AN68" s="16">
        <f t="shared" si="38"/>
        <v>0.14116781665845246</v>
      </c>
      <c r="AO68" s="16" t="e">
        <f t="shared" si="39"/>
        <v>#N/A</v>
      </c>
      <c r="AP68" s="16">
        <f t="shared" si="39"/>
        <v>2.8737888864374193E-2</v>
      </c>
      <c r="AQ68" s="16">
        <f t="shared" si="43"/>
        <v>2.8738341764770779E-2</v>
      </c>
      <c r="AS68" s="16">
        <f t="shared" si="40"/>
        <v>3.1291370520370315E-2</v>
      </c>
      <c r="AT68" s="16" t="e">
        <v>#N/A</v>
      </c>
    </row>
    <row r="69" spans="1:46" x14ac:dyDescent="0.3">
      <c r="A69" s="2">
        <v>1987</v>
      </c>
      <c r="B69" s="8">
        <v>0.626</v>
      </c>
      <c r="C69" s="8">
        <v>20.158999999999999</v>
      </c>
      <c r="D69" s="8">
        <v>69.045000000000002</v>
      </c>
      <c r="E69" s="8">
        <v>113.509</v>
      </c>
      <c r="F69" s="8">
        <v>143.54</v>
      </c>
      <c r="G69" s="8">
        <v>158.05600000000001</v>
      </c>
      <c r="H69" s="8">
        <v>174.68899999999999</v>
      </c>
      <c r="I69" s="8">
        <v>232.941</v>
      </c>
      <c r="J69" s="8">
        <v>374.048</v>
      </c>
      <c r="K69" s="8">
        <v>567.10199999999998</v>
      </c>
      <c r="L69" s="8">
        <v>0</v>
      </c>
      <c r="M69" s="8">
        <v>1853.7149999999999</v>
      </c>
      <c r="N69" s="10"/>
      <c r="O69" s="10">
        <v>1857.193</v>
      </c>
      <c r="P69" s="10">
        <f t="shared" si="41"/>
        <v>3.4780000000000655</v>
      </c>
      <c r="Q69" s="1"/>
      <c r="R69" s="8">
        <v>2351</v>
      </c>
      <c r="S69" s="8">
        <v>8322</v>
      </c>
      <c r="T69" s="8">
        <v>10051</v>
      </c>
      <c r="U69" s="8">
        <v>9633</v>
      </c>
      <c r="V69" s="8">
        <v>8405</v>
      </c>
      <c r="W69" s="8">
        <v>7047</v>
      </c>
      <c r="X69" s="8">
        <v>5491</v>
      </c>
      <c r="Y69" s="8">
        <v>4589</v>
      </c>
      <c r="Z69" s="8">
        <v>4298</v>
      </c>
      <c r="AA69" s="8">
        <v>4052</v>
      </c>
      <c r="AB69" s="8">
        <v>0</v>
      </c>
      <c r="AC69" s="8">
        <v>64240</v>
      </c>
      <c r="AE69" s="16">
        <f t="shared" si="42"/>
        <v>2.6626967247979583E-4</v>
      </c>
      <c r="AF69" s="16">
        <f t="shared" si="30"/>
        <v>2.4223744292237444E-3</v>
      </c>
      <c r="AG69" s="16">
        <f t="shared" si="31"/>
        <v>6.8694657248035019E-3</v>
      </c>
      <c r="AH69" s="16">
        <f t="shared" si="32"/>
        <v>1.1783348904806396E-2</v>
      </c>
      <c r="AI69" s="16">
        <f t="shared" si="33"/>
        <v>1.7077929803688281E-2</v>
      </c>
      <c r="AJ69" s="16">
        <f t="shared" si="34"/>
        <v>2.2428834965233433E-2</v>
      </c>
      <c r="AK69" s="16">
        <f t="shared" si="35"/>
        <v>3.1813695137497724E-2</v>
      </c>
      <c r="AL69" s="16">
        <f t="shared" si="36"/>
        <v>5.0760732185661364E-2</v>
      </c>
      <c r="AM69" s="16">
        <f t="shared" si="37"/>
        <v>8.7028385295486274E-2</v>
      </c>
      <c r="AN69" s="16">
        <f t="shared" si="38"/>
        <v>0.13995607107601185</v>
      </c>
      <c r="AO69" s="16" t="e">
        <f t="shared" si="39"/>
        <v>#N/A</v>
      </c>
      <c r="AP69" s="16">
        <f t="shared" si="39"/>
        <v>2.8856086550435863E-2</v>
      </c>
      <c r="AQ69" s="16">
        <f t="shared" si="43"/>
        <v>2.8856535749311168E-2</v>
      </c>
      <c r="AS69" s="16">
        <f t="shared" si="40"/>
        <v>3.154108053775382E-2</v>
      </c>
      <c r="AT69" s="16" t="e">
        <v>#N/A</v>
      </c>
    </row>
    <row r="70" spans="1:46" x14ac:dyDescent="0.3">
      <c r="A70" s="2">
        <v>1988</v>
      </c>
      <c r="B70" s="8">
        <v>0.64100000000000001</v>
      </c>
      <c r="C70" s="8">
        <v>19.103999999999999</v>
      </c>
      <c r="D70" s="8">
        <v>68.515000000000001</v>
      </c>
      <c r="E70" s="8">
        <v>117.57299999999999</v>
      </c>
      <c r="F70" s="8">
        <v>149.18</v>
      </c>
      <c r="G70" s="8">
        <v>168.364</v>
      </c>
      <c r="H70" s="8">
        <v>184.68</v>
      </c>
      <c r="I70" s="8">
        <v>237.77099999999999</v>
      </c>
      <c r="J70" s="8">
        <v>367.81599999999997</v>
      </c>
      <c r="K70" s="8">
        <v>559.74</v>
      </c>
      <c r="L70" s="8">
        <v>0</v>
      </c>
      <c r="M70" s="8">
        <v>1873.384</v>
      </c>
      <c r="N70" s="10"/>
      <c r="O70" s="10">
        <v>1876.8779999999999</v>
      </c>
      <c r="P70" s="10">
        <f t="shared" si="41"/>
        <v>3.4939999999999145</v>
      </c>
      <c r="Q70" s="1"/>
      <c r="R70" s="8">
        <v>2497</v>
      </c>
      <c r="S70" s="8">
        <v>8166</v>
      </c>
      <c r="T70" s="8">
        <v>10033</v>
      </c>
      <c r="U70" s="8">
        <v>9755</v>
      </c>
      <c r="V70" s="8">
        <v>8592</v>
      </c>
      <c r="W70" s="8">
        <v>7292</v>
      </c>
      <c r="X70" s="8">
        <v>5771</v>
      </c>
      <c r="Y70" s="8">
        <v>4673</v>
      </c>
      <c r="Z70" s="8">
        <v>4237</v>
      </c>
      <c r="AA70" s="8">
        <v>4021</v>
      </c>
      <c r="AB70" s="8">
        <v>0</v>
      </c>
      <c r="AC70" s="8">
        <v>65038</v>
      </c>
      <c r="AE70" s="16">
        <f t="shared" si="42"/>
        <v>2.5670804965959151E-4</v>
      </c>
      <c r="AF70" s="16">
        <f t="shared" si="30"/>
        <v>2.3394562821454812E-3</v>
      </c>
      <c r="AG70" s="16">
        <f t="shared" si="31"/>
        <v>6.8289644174225062E-3</v>
      </c>
      <c r="AH70" s="16">
        <f t="shared" si="32"/>
        <v>1.2052588416196821E-2</v>
      </c>
      <c r="AI70" s="16">
        <f t="shared" si="33"/>
        <v>1.7362662942271883E-2</v>
      </c>
      <c r="AJ70" s="16">
        <f t="shared" si="34"/>
        <v>2.3088864509051014E-2</v>
      </c>
      <c r="AK70" s="16">
        <f t="shared" si="35"/>
        <v>3.200138624155259E-2</v>
      </c>
      <c r="AL70" s="16">
        <f t="shared" si="36"/>
        <v>5.0881874598758828E-2</v>
      </c>
      <c r="AM70" s="16">
        <f t="shared" si="37"/>
        <v>8.681047911257965E-2</v>
      </c>
      <c r="AN70" s="16">
        <f t="shared" si="38"/>
        <v>0.13920417806515792</v>
      </c>
      <c r="AO70" s="16" t="e">
        <f t="shared" si="39"/>
        <v>#N/A</v>
      </c>
      <c r="AP70" s="16">
        <f t="shared" si="39"/>
        <v>2.8804452781450843E-2</v>
      </c>
      <c r="AQ70" s="16">
        <f t="shared" si="43"/>
        <v>2.8804895674769748E-2</v>
      </c>
      <c r="AS70" s="16">
        <f t="shared" si="40"/>
        <v>3.1665875603190986E-2</v>
      </c>
      <c r="AT70" s="16" t="e">
        <v>#N/A</v>
      </c>
    </row>
    <row r="71" spans="1:46" x14ac:dyDescent="0.3">
      <c r="A71" s="2">
        <v>1989</v>
      </c>
      <c r="B71" s="8">
        <v>0.7</v>
      </c>
      <c r="C71" s="8">
        <v>18.253</v>
      </c>
      <c r="D71" s="8">
        <v>67.114999999999995</v>
      </c>
      <c r="E71" s="8">
        <v>121.206</v>
      </c>
      <c r="F71" s="8">
        <v>157.51599999999999</v>
      </c>
      <c r="G71" s="8">
        <v>183.53100000000001</v>
      </c>
      <c r="H71" s="8">
        <v>197.006</v>
      </c>
      <c r="I71" s="8">
        <v>242.637</v>
      </c>
      <c r="J71" s="8">
        <v>369.25599999999997</v>
      </c>
      <c r="K71" s="8">
        <v>545.26199999999994</v>
      </c>
      <c r="L71" s="8">
        <v>0</v>
      </c>
      <c r="M71" s="8">
        <v>1902.482</v>
      </c>
      <c r="N71" s="10"/>
      <c r="O71" s="10">
        <v>1906.3789999999999</v>
      </c>
      <c r="P71" s="10">
        <f t="shared" si="41"/>
        <v>3.8969999999999345</v>
      </c>
      <c r="Q71" s="1"/>
      <c r="R71" s="8">
        <v>2594</v>
      </c>
      <c r="S71" s="8">
        <v>8144</v>
      </c>
      <c r="T71" s="8">
        <v>9979</v>
      </c>
      <c r="U71" s="8">
        <v>9846</v>
      </c>
      <c r="V71" s="8">
        <v>8837</v>
      </c>
      <c r="W71" s="8">
        <v>7625</v>
      </c>
      <c r="X71" s="8">
        <v>5965</v>
      </c>
      <c r="Y71" s="8">
        <v>4764</v>
      </c>
      <c r="Z71" s="8">
        <v>4211</v>
      </c>
      <c r="AA71" s="8">
        <v>3956</v>
      </c>
      <c r="AB71" s="8">
        <v>0</v>
      </c>
      <c r="AC71" s="8">
        <v>65921</v>
      </c>
      <c r="AE71" s="16">
        <f t="shared" si="42"/>
        <v>2.6985350809560521E-4</v>
      </c>
      <c r="AF71" s="16">
        <f t="shared" si="30"/>
        <v>2.2412819253438115E-3</v>
      </c>
      <c r="AG71" s="16">
        <f t="shared" si="31"/>
        <v>6.7256238100010012E-3</v>
      </c>
      <c r="AH71" s="16">
        <f t="shared" si="32"/>
        <v>1.2310176721511273E-2</v>
      </c>
      <c r="AI71" s="16">
        <f t="shared" si="33"/>
        <v>1.7824601108973631E-2</v>
      </c>
      <c r="AJ71" s="16">
        <f t="shared" si="34"/>
        <v>2.4069639344262296E-2</v>
      </c>
      <c r="AK71" s="16">
        <f t="shared" si="35"/>
        <v>3.3026990779547356E-2</v>
      </c>
      <c r="AL71" s="16">
        <f t="shared" si="36"/>
        <v>5.0931360201511337E-2</v>
      </c>
      <c r="AM71" s="16">
        <f t="shared" si="37"/>
        <v>8.7688435051056751E-2</v>
      </c>
      <c r="AN71" s="16">
        <f t="shared" si="38"/>
        <v>0.13783164812942364</v>
      </c>
      <c r="AO71" s="16" t="e">
        <f t="shared" si="39"/>
        <v>#N/A</v>
      </c>
      <c r="AP71" s="16">
        <f t="shared" si="39"/>
        <v>2.8860029429165213E-2</v>
      </c>
      <c r="AQ71" s="16">
        <f t="shared" si="43"/>
        <v>2.8860029429165209E-2</v>
      </c>
      <c r="AS71" s="16">
        <f t="shared" si="40"/>
        <v>3.1992241108147218E-2</v>
      </c>
      <c r="AT71" s="16" t="e">
        <v>#N/A</v>
      </c>
    </row>
    <row r="72" spans="1:46" x14ac:dyDescent="0.3">
      <c r="A72" s="2">
        <v>1990</v>
      </c>
      <c r="B72" s="8">
        <v>0.86</v>
      </c>
      <c r="C72" s="8">
        <v>19.106999999999999</v>
      </c>
      <c r="D72" s="8">
        <v>67.816999999999993</v>
      </c>
      <c r="E72" s="8">
        <v>127.06100000000001</v>
      </c>
      <c r="F72" s="8">
        <v>168.53299999999999</v>
      </c>
      <c r="G72" s="8">
        <v>202.57900000000001</v>
      </c>
      <c r="H72" s="8">
        <v>210.477</v>
      </c>
      <c r="I72" s="8">
        <v>251.74799999999999</v>
      </c>
      <c r="J72" s="8">
        <v>373.02199999999999</v>
      </c>
      <c r="K72" s="8">
        <v>542.40300000000002</v>
      </c>
      <c r="L72" s="8">
        <v>0</v>
      </c>
      <c r="M72" s="8">
        <v>1963.607</v>
      </c>
      <c r="N72" s="10"/>
      <c r="O72" s="10">
        <v>1967.4079999999999</v>
      </c>
      <c r="P72" s="10">
        <f t="shared" si="41"/>
        <v>3.8009999999999309</v>
      </c>
      <c r="Q72" s="1"/>
      <c r="R72" s="8">
        <v>2461</v>
      </c>
      <c r="S72" s="8">
        <v>8197</v>
      </c>
      <c r="T72" s="8">
        <v>9851</v>
      </c>
      <c r="U72" s="8">
        <v>9959</v>
      </c>
      <c r="V72" s="8">
        <v>9135</v>
      </c>
      <c r="W72" s="8">
        <v>7967</v>
      </c>
      <c r="X72" s="8">
        <v>6106</v>
      </c>
      <c r="Y72" s="8">
        <v>4864</v>
      </c>
      <c r="Z72" s="8">
        <v>4217</v>
      </c>
      <c r="AA72" s="8">
        <v>3943</v>
      </c>
      <c r="AB72" s="8">
        <v>0</v>
      </c>
      <c r="AC72" s="8">
        <v>66698</v>
      </c>
      <c r="AE72" s="16">
        <f t="shared" si="42"/>
        <v>3.4945144250304752E-4</v>
      </c>
      <c r="AF72" s="16">
        <f t="shared" si="30"/>
        <v>2.3309747468586066E-3</v>
      </c>
      <c r="AG72" s="16">
        <f t="shared" si="31"/>
        <v>6.8842757080499438E-3</v>
      </c>
      <c r="AH72" s="16">
        <f t="shared" si="32"/>
        <v>1.275840947886334E-2</v>
      </c>
      <c r="AI72" s="16">
        <f t="shared" si="33"/>
        <v>1.8449151614668854E-2</v>
      </c>
      <c r="AJ72" s="16">
        <f t="shared" si="34"/>
        <v>2.5427262457637757E-2</v>
      </c>
      <c r="AK72" s="16">
        <f t="shared" si="35"/>
        <v>3.4470520799213887E-2</v>
      </c>
      <c r="AL72" s="16">
        <f t="shared" si="36"/>
        <v>5.1757401315789472E-2</v>
      </c>
      <c r="AM72" s="16">
        <f t="shared" si="37"/>
        <v>8.8456722788712347E-2</v>
      </c>
      <c r="AN72" s="16">
        <f t="shared" si="38"/>
        <v>0.137560994166878</v>
      </c>
      <c r="AO72" s="16" t="e">
        <f t="shared" si="39"/>
        <v>#N/A</v>
      </c>
      <c r="AP72" s="16">
        <f t="shared" si="39"/>
        <v>2.9440268074005217E-2</v>
      </c>
      <c r="AQ72" s="16">
        <f t="shared" si="43"/>
        <v>2.9439385307346327E-2</v>
      </c>
      <c r="AS72" s="16">
        <f t="shared" si="40"/>
        <v>3.2651074112099117E-2</v>
      </c>
      <c r="AT72" s="16" t="e">
        <v>#N/A</v>
      </c>
    </row>
    <row r="73" spans="1:46" x14ac:dyDescent="0.3">
      <c r="A73" s="2">
        <v>1991</v>
      </c>
      <c r="B73" s="8">
        <v>0.98599999999999999</v>
      </c>
      <c r="C73" s="8">
        <v>21.571000000000002</v>
      </c>
      <c r="D73" s="8">
        <v>70.563000000000002</v>
      </c>
      <c r="E73" s="8">
        <v>135.23699999999999</v>
      </c>
      <c r="F73" s="8">
        <v>183.67699999999999</v>
      </c>
      <c r="G73" s="8">
        <v>221.85</v>
      </c>
      <c r="H73" s="8">
        <v>231.90199999999999</v>
      </c>
      <c r="I73" s="8">
        <v>269.50400000000002</v>
      </c>
      <c r="J73" s="8">
        <v>384.23700000000002</v>
      </c>
      <c r="K73" s="8">
        <v>544.572</v>
      </c>
      <c r="L73" s="8">
        <v>0</v>
      </c>
      <c r="M73" s="8">
        <v>2064.0990000000002</v>
      </c>
      <c r="N73" s="10"/>
      <c r="O73" s="10">
        <v>2067.777</v>
      </c>
      <c r="P73" s="10">
        <f t="shared" si="41"/>
        <v>3.6779999999998836</v>
      </c>
      <c r="Q73" s="1"/>
      <c r="R73" s="8">
        <v>2174</v>
      </c>
      <c r="S73" s="8">
        <v>8058</v>
      </c>
      <c r="T73" s="8">
        <v>9646</v>
      </c>
      <c r="U73" s="8">
        <v>10018</v>
      </c>
      <c r="V73" s="8">
        <v>9392</v>
      </c>
      <c r="W73" s="8">
        <v>8204</v>
      </c>
      <c r="X73" s="8">
        <v>6465</v>
      </c>
      <c r="Y73" s="8">
        <v>4984</v>
      </c>
      <c r="Z73" s="8">
        <v>4263</v>
      </c>
      <c r="AA73" s="8">
        <v>3885</v>
      </c>
      <c r="AB73" s="8">
        <v>0</v>
      </c>
      <c r="AC73" s="8">
        <v>67089</v>
      </c>
      <c r="AE73" s="16">
        <f t="shared" si="42"/>
        <v>4.5354185832566696E-4</v>
      </c>
      <c r="AF73" s="16">
        <f t="shared" si="30"/>
        <v>2.6769669893273768E-3</v>
      </c>
      <c r="AG73" s="16">
        <f t="shared" si="31"/>
        <v>7.3152602114866265E-3</v>
      </c>
      <c r="AH73" s="16">
        <f t="shared" si="32"/>
        <v>1.3499401078059492E-2</v>
      </c>
      <c r="AI73" s="16">
        <f t="shared" si="33"/>
        <v>1.9556750425894377E-2</v>
      </c>
      <c r="AJ73" s="16">
        <f t="shared" si="34"/>
        <v>2.7041686981960019E-2</v>
      </c>
      <c r="AK73" s="16">
        <f t="shared" si="35"/>
        <v>3.5870378963650425E-2</v>
      </c>
      <c r="AL73" s="16">
        <f t="shared" si="36"/>
        <v>5.4073836276083469E-2</v>
      </c>
      <c r="AM73" s="16">
        <f t="shared" si="37"/>
        <v>9.0133004926108373E-2</v>
      </c>
      <c r="AN73" s="16">
        <f t="shared" si="38"/>
        <v>0.14017297297297299</v>
      </c>
      <c r="AO73" s="16" t="e">
        <f t="shared" si="39"/>
        <v>#N/A</v>
      </c>
      <c r="AP73" s="16">
        <f t="shared" si="39"/>
        <v>3.0766578723784826E-2</v>
      </c>
      <c r="AQ73" s="16">
        <f t="shared" si="43"/>
        <v>3.0766578723784826E-2</v>
      </c>
      <c r="AS73" s="16">
        <f t="shared" si="40"/>
        <v>3.3885471864495108E-2</v>
      </c>
      <c r="AT73" s="16" t="e">
        <v>#N/A</v>
      </c>
    </row>
    <row r="74" spans="1:46" x14ac:dyDescent="0.3">
      <c r="A74" s="2">
        <v>1992</v>
      </c>
      <c r="B74" s="8">
        <v>1.026</v>
      </c>
      <c r="C74" s="8">
        <v>25.8</v>
      </c>
      <c r="D74" s="8">
        <v>77.209999999999994</v>
      </c>
      <c r="E74" s="8">
        <v>147.21</v>
      </c>
      <c r="F74" s="8">
        <v>205.49199999999999</v>
      </c>
      <c r="G74" s="8">
        <v>242.60300000000001</v>
      </c>
      <c r="H74" s="8">
        <v>261.81299999999999</v>
      </c>
      <c r="I74" s="8">
        <v>297.15899999999999</v>
      </c>
      <c r="J74" s="8">
        <v>403.01100000000002</v>
      </c>
      <c r="K74" s="8">
        <v>554.96</v>
      </c>
      <c r="L74" s="8">
        <v>0</v>
      </c>
      <c r="M74" s="8">
        <v>2216.2840000000001</v>
      </c>
      <c r="N74" s="10"/>
      <c r="O74" s="10">
        <v>2219.7890000000002</v>
      </c>
      <c r="P74" s="10">
        <f t="shared" si="41"/>
        <v>3.5050000000001091</v>
      </c>
      <c r="Q74" s="1"/>
      <c r="R74" s="8">
        <v>1937</v>
      </c>
      <c r="S74" s="8">
        <v>7779</v>
      </c>
      <c r="T74" s="8">
        <v>9406</v>
      </c>
      <c r="U74" s="8">
        <v>10112</v>
      </c>
      <c r="V74" s="8">
        <v>9655</v>
      </c>
      <c r="W74" s="8">
        <v>8297</v>
      </c>
      <c r="X74" s="8">
        <v>6870</v>
      </c>
      <c r="Y74" s="8">
        <v>5267</v>
      </c>
      <c r="Z74" s="8">
        <v>4310</v>
      </c>
      <c r="AA74" s="8">
        <v>3828</v>
      </c>
      <c r="AB74" s="8">
        <v>0</v>
      </c>
      <c r="AC74" s="8">
        <v>67461</v>
      </c>
      <c r="AE74" s="16">
        <f t="shared" si="42"/>
        <v>5.2968508002065049E-4</v>
      </c>
      <c r="AF74" s="16">
        <f t="shared" si="30"/>
        <v>3.3166216737369842E-3</v>
      </c>
      <c r="AG74" s="16">
        <f t="shared" si="31"/>
        <v>8.2085902615351893E-3</v>
      </c>
      <c r="AH74" s="16">
        <f t="shared" si="32"/>
        <v>1.455795094936709E-2</v>
      </c>
      <c r="AI74" s="16">
        <f t="shared" si="33"/>
        <v>2.1283480062143968E-2</v>
      </c>
      <c r="AJ74" s="16">
        <f t="shared" si="34"/>
        <v>2.9239845727371341E-2</v>
      </c>
      <c r="AK74" s="16">
        <f t="shared" si="35"/>
        <v>3.8109606986899559E-2</v>
      </c>
      <c r="AL74" s="16">
        <f t="shared" si="36"/>
        <v>5.641902411239795E-2</v>
      </c>
      <c r="AM74" s="16">
        <f t="shared" si="37"/>
        <v>9.3506032482598617E-2</v>
      </c>
      <c r="AN74" s="16">
        <f t="shared" si="38"/>
        <v>0.14497387669801465</v>
      </c>
      <c r="AO74" s="16" t="e">
        <f t="shared" si="39"/>
        <v>#N/A</v>
      </c>
      <c r="AP74" s="16">
        <f t="shared" si="39"/>
        <v>3.2852818665599387E-2</v>
      </c>
      <c r="AQ74" s="16">
        <f t="shared" si="43"/>
        <v>3.2852818665599387E-2</v>
      </c>
      <c r="AS74" s="16">
        <f t="shared" si="40"/>
        <v>3.5762131772605572E-2</v>
      </c>
      <c r="AT74" s="16" t="e">
        <v>#N/A</v>
      </c>
    </row>
    <row r="75" spans="1:46" x14ac:dyDescent="0.3">
      <c r="A75" s="2">
        <v>1993</v>
      </c>
      <c r="B75" s="8">
        <v>1.0209999999999999</v>
      </c>
      <c r="C75" s="8">
        <v>27.254999999999999</v>
      </c>
      <c r="D75" s="8">
        <v>81.424999999999997</v>
      </c>
      <c r="E75" s="8">
        <v>156.84899999999999</v>
      </c>
      <c r="F75" s="8">
        <v>223.30199999999999</v>
      </c>
      <c r="G75" s="8">
        <v>264</v>
      </c>
      <c r="H75" s="8">
        <v>289.24400000000003</v>
      </c>
      <c r="I75" s="8">
        <v>324.98399999999998</v>
      </c>
      <c r="J75" s="8">
        <v>424.358</v>
      </c>
      <c r="K75" s="8">
        <v>560.76599999999996</v>
      </c>
      <c r="L75" s="8">
        <v>0</v>
      </c>
      <c r="M75" s="8">
        <v>2353.2040000000002</v>
      </c>
      <c r="N75" s="10"/>
      <c r="O75" s="10">
        <v>2357.3319999999999</v>
      </c>
      <c r="P75" s="10">
        <f t="shared" si="41"/>
        <v>4.1279999999997017</v>
      </c>
      <c r="Q75" s="1"/>
      <c r="R75" s="8">
        <v>1833</v>
      </c>
      <c r="S75" s="8">
        <v>7539</v>
      </c>
      <c r="T75" s="8">
        <v>9164</v>
      </c>
      <c r="U75" s="8">
        <v>10178</v>
      </c>
      <c r="V75" s="8">
        <v>9852</v>
      </c>
      <c r="W75" s="8">
        <v>8516</v>
      </c>
      <c r="X75" s="8">
        <v>7145</v>
      </c>
      <c r="Y75" s="8">
        <v>5564</v>
      </c>
      <c r="Z75" s="8">
        <v>4409</v>
      </c>
      <c r="AA75" s="8">
        <v>3784</v>
      </c>
      <c r="AB75" s="8">
        <v>0</v>
      </c>
      <c r="AC75" s="8">
        <v>67984</v>
      </c>
      <c r="AE75" s="16">
        <f t="shared" si="42"/>
        <v>5.570103655210038E-4</v>
      </c>
      <c r="AF75" s="16">
        <f t="shared" si="30"/>
        <v>3.615200955033824E-3</v>
      </c>
      <c r="AG75" s="16">
        <f t="shared" si="31"/>
        <v>8.8853120907900485E-3</v>
      </c>
      <c r="AH75" s="16">
        <f t="shared" si="32"/>
        <v>1.5410591471801925E-2</v>
      </c>
      <c r="AI75" s="16">
        <f t="shared" si="33"/>
        <v>2.2665651644336173E-2</v>
      </c>
      <c r="AJ75" s="16">
        <f t="shared" si="34"/>
        <v>3.1000469704086424E-2</v>
      </c>
      <c r="AK75" s="16">
        <f t="shared" si="35"/>
        <v>4.048201539538139E-2</v>
      </c>
      <c r="AL75" s="16">
        <f t="shared" si="36"/>
        <v>5.840833932422717E-2</v>
      </c>
      <c r="AM75" s="16">
        <f t="shared" si="37"/>
        <v>9.6248128827398499E-2</v>
      </c>
      <c r="AN75" s="16">
        <f t="shared" si="38"/>
        <v>0.14819397463002112</v>
      </c>
      <c r="AO75" s="16" t="e">
        <f t="shared" si="39"/>
        <v>#N/A</v>
      </c>
      <c r="AP75" s="16">
        <f t="shared" si="39"/>
        <v>3.461408566721582E-2</v>
      </c>
      <c r="AQ75" s="16">
        <f t="shared" si="43"/>
        <v>3.4614085667215813E-2</v>
      </c>
      <c r="AS75" s="16">
        <f t="shared" si="40"/>
        <v>3.7287638918590049E-2</v>
      </c>
      <c r="AT75" s="16" t="e">
        <v>#N/A</v>
      </c>
    </row>
    <row r="76" spans="1:46" x14ac:dyDescent="0.3">
      <c r="A76" s="2">
        <v>1994</v>
      </c>
      <c r="B76" s="8">
        <v>0.84</v>
      </c>
      <c r="C76" s="8">
        <v>26.148</v>
      </c>
      <c r="D76" s="8">
        <v>81.233000000000004</v>
      </c>
      <c r="E76" s="8">
        <v>160.54</v>
      </c>
      <c r="F76" s="8">
        <v>235.21700000000001</v>
      </c>
      <c r="G76" s="8">
        <v>281.31200000000001</v>
      </c>
      <c r="H76" s="8">
        <v>317.13299999999998</v>
      </c>
      <c r="I76" s="8">
        <v>349.84699999999998</v>
      </c>
      <c r="J76" s="8">
        <v>441.57900000000001</v>
      </c>
      <c r="K76" s="8">
        <v>575.16300000000001</v>
      </c>
      <c r="L76" s="8">
        <v>0</v>
      </c>
      <c r="M76" s="8">
        <v>2469.0120000000002</v>
      </c>
      <c r="N76" s="10"/>
      <c r="O76" s="10">
        <v>2473.0610000000001</v>
      </c>
      <c r="P76" s="10">
        <f t="shared" si="41"/>
        <v>4.0489999999999782</v>
      </c>
      <c r="Q76" s="1"/>
      <c r="R76" s="8">
        <v>1859</v>
      </c>
      <c r="S76" s="8">
        <v>7366</v>
      </c>
      <c r="T76" s="8">
        <v>8960</v>
      </c>
      <c r="U76" s="8">
        <v>10147</v>
      </c>
      <c r="V76" s="8">
        <v>10002</v>
      </c>
      <c r="W76" s="8">
        <v>8811</v>
      </c>
      <c r="X76" s="8">
        <v>7492</v>
      </c>
      <c r="Y76" s="8">
        <v>5766</v>
      </c>
      <c r="Z76" s="8">
        <v>4511</v>
      </c>
      <c r="AA76" s="8">
        <v>3774</v>
      </c>
      <c r="AB76" s="8">
        <v>0</v>
      </c>
      <c r="AC76" s="8">
        <v>68687</v>
      </c>
      <c r="AE76" s="16">
        <f t="shared" si="42"/>
        <v>4.5185583647122109E-4</v>
      </c>
      <c r="AF76" s="16">
        <f t="shared" si="30"/>
        <v>3.5498235134401304E-3</v>
      </c>
      <c r="AG76" s="16">
        <f t="shared" si="31"/>
        <v>9.0661830357142859E-3</v>
      </c>
      <c r="AH76" s="16">
        <f t="shared" si="32"/>
        <v>1.5821425051739429E-2</v>
      </c>
      <c r="AI76" s="16">
        <f t="shared" si="33"/>
        <v>2.3516996600679865E-2</v>
      </c>
      <c r="AJ76" s="16">
        <f t="shared" si="34"/>
        <v>3.1927363522869144E-2</v>
      </c>
      <c r="AK76" s="16">
        <f t="shared" si="35"/>
        <v>4.2329551521623064E-2</v>
      </c>
      <c r="AL76" s="16">
        <f t="shared" si="36"/>
        <v>6.0674124176205338E-2</v>
      </c>
      <c r="AM76" s="16">
        <f t="shared" si="37"/>
        <v>9.7889381511859899E-2</v>
      </c>
      <c r="AN76" s="16">
        <f t="shared" si="38"/>
        <v>0.15240143084260732</v>
      </c>
      <c r="AO76" s="16" t="e">
        <f t="shared" si="39"/>
        <v>#N/A</v>
      </c>
      <c r="AP76" s="16">
        <f t="shared" si="39"/>
        <v>3.594584128000932E-2</v>
      </c>
      <c r="AQ76" s="16">
        <f t="shared" si="43"/>
        <v>3.5945317959468898E-2</v>
      </c>
      <c r="AS76" s="16">
        <f t="shared" si="40"/>
        <v>3.8412541283023349E-2</v>
      </c>
      <c r="AT76" s="16" t="e">
        <v>#N/A</v>
      </c>
    </row>
    <row r="77" spans="1:46" x14ac:dyDescent="0.3">
      <c r="A77" s="2">
        <v>1995</v>
      </c>
      <c r="B77" s="8">
        <v>0.79700000000000004</v>
      </c>
      <c r="C77" s="8">
        <v>23.036000000000001</v>
      </c>
      <c r="D77" s="8">
        <v>79.269000000000005</v>
      </c>
      <c r="E77" s="8">
        <v>157.816</v>
      </c>
      <c r="F77" s="8">
        <v>241.11600000000001</v>
      </c>
      <c r="G77" s="8">
        <v>295.68700000000001</v>
      </c>
      <c r="H77" s="8">
        <v>344.892</v>
      </c>
      <c r="I77" s="8">
        <v>370.63200000000001</v>
      </c>
      <c r="J77" s="8">
        <v>460.96600000000001</v>
      </c>
      <c r="K77" s="8">
        <v>589.096</v>
      </c>
      <c r="L77" s="8">
        <v>0</v>
      </c>
      <c r="M77" s="8">
        <v>2563.3069999999998</v>
      </c>
      <c r="N77" s="10"/>
      <c r="O77" s="10">
        <v>2568.3589999999999</v>
      </c>
      <c r="P77" s="10">
        <f t="shared" si="41"/>
        <v>5.0520000000001346</v>
      </c>
      <c r="Q77" s="1"/>
      <c r="R77" s="8">
        <v>1980</v>
      </c>
      <c r="S77" s="8">
        <v>7180</v>
      </c>
      <c r="T77" s="8">
        <v>8915</v>
      </c>
      <c r="U77" s="8">
        <v>9977</v>
      </c>
      <c r="V77" s="8">
        <v>10144</v>
      </c>
      <c r="W77" s="8">
        <v>9121</v>
      </c>
      <c r="X77" s="8">
        <v>7836</v>
      </c>
      <c r="Y77" s="8">
        <v>5916</v>
      </c>
      <c r="Z77" s="8">
        <v>4614</v>
      </c>
      <c r="AA77" s="8">
        <v>3794</v>
      </c>
      <c r="AB77" s="8">
        <v>0</v>
      </c>
      <c r="AC77" s="8">
        <v>69478</v>
      </c>
      <c r="AE77" s="16">
        <f t="shared" si="42"/>
        <v>4.0252525252525254E-4</v>
      </c>
      <c r="AF77" s="16">
        <f t="shared" si="30"/>
        <v>3.2083565459610029E-3</v>
      </c>
      <c r="AG77" s="16">
        <f t="shared" si="31"/>
        <v>8.8916432978126767E-3</v>
      </c>
      <c r="AH77" s="16">
        <f t="shared" si="32"/>
        <v>1.5817981357121379E-2</v>
      </c>
      <c r="AI77" s="16">
        <f t="shared" si="33"/>
        <v>2.3769321766561515E-2</v>
      </c>
      <c r="AJ77" s="16">
        <f t="shared" si="34"/>
        <v>3.2418265541059095E-2</v>
      </c>
      <c r="AK77" s="16">
        <f t="shared" si="35"/>
        <v>4.4013782542113321E-2</v>
      </c>
      <c r="AL77" s="16">
        <f t="shared" si="36"/>
        <v>6.2649087221095329E-2</v>
      </c>
      <c r="AM77" s="16">
        <f t="shared" si="37"/>
        <v>9.9905938448201129E-2</v>
      </c>
      <c r="AN77" s="16">
        <f t="shared" si="38"/>
        <v>0.15527042698998419</v>
      </c>
      <c r="AO77" s="16" t="e">
        <f t="shared" si="39"/>
        <v>#N/A</v>
      </c>
      <c r="AP77" s="16">
        <f t="shared" si="39"/>
        <v>3.6893793718875037E-2</v>
      </c>
      <c r="AQ77" s="16">
        <f t="shared" si="43"/>
        <v>3.6894324740561625E-2</v>
      </c>
      <c r="AS77" s="16">
        <f t="shared" si="40"/>
        <v>3.9182297520584733E-2</v>
      </c>
      <c r="AT77" s="16" t="e">
        <v>#N/A</v>
      </c>
    </row>
    <row r="78" spans="1:46" x14ac:dyDescent="0.3">
      <c r="A78" s="2">
        <v>1996</v>
      </c>
      <c r="B78" s="8">
        <v>0.76800000000000002</v>
      </c>
      <c r="C78" s="8">
        <v>20.024999999999999</v>
      </c>
      <c r="D78" s="8">
        <v>75.593000000000004</v>
      </c>
      <c r="E78" s="8">
        <v>150.93600000000001</v>
      </c>
      <c r="F78" s="8">
        <v>242.64</v>
      </c>
      <c r="G78" s="8">
        <v>307.286</v>
      </c>
      <c r="H78" s="8">
        <v>363.19499999999999</v>
      </c>
      <c r="I78" s="8">
        <v>396.30900000000003</v>
      </c>
      <c r="J78" s="8">
        <v>482.04399999999998</v>
      </c>
      <c r="K78" s="8">
        <v>599.70500000000004</v>
      </c>
      <c r="L78" s="8">
        <v>0</v>
      </c>
      <c r="M78" s="8">
        <v>2638.5010000000002</v>
      </c>
      <c r="N78" s="10"/>
      <c r="O78" s="10">
        <v>2644.4540000000002</v>
      </c>
      <c r="P78" s="10">
        <f t="shared" si="41"/>
        <v>5.9529999999999745</v>
      </c>
      <c r="Q78" s="1"/>
      <c r="R78" s="8">
        <v>2095</v>
      </c>
      <c r="S78" s="8">
        <v>7038</v>
      </c>
      <c r="T78" s="8">
        <v>8882</v>
      </c>
      <c r="U78" s="8">
        <v>9740</v>
      </c>
      <c r="V78" s="8">
        <v>10225</v>
      </c>
      <c r="W78" s="8">
        <v>9379</v>
      </c>
      <c r="X78" s="8">
        <v>8065</v>
      </c>
      <c r="Y78" s="8">
        <v>6270</v>
      </c>
      <c r="Z78" s="8">
        <v>4734</v>
      </c>
      <c r="AA78" s="8">
        <v>3850</v>
      </c>
      <c r="AB78" s="8">
        <v>0</v>
      </c>
      <c r="AC78" s="8">
        <v>70278</v>
      </c>
      <c r="AE78" s="16">
        <f t="shared" si="42"/>
        <v>3.6658711217183771E-4</v>
      </c>
      <c r="AF78" s="16">
        <f t="shared" si="30"/>
        <v>2.8452685421994882E-3</v>
      </c>
      <c r="AG78" s="16">
        <f t="shared" si="31"/>
        <v>8.5108083764917821E-3</v>
      </c>
      <c r="AH78" s="16">
        <f t="shared" si="32"/>
        <v>1.5496509240246406E-2</v>
      </c>
      <c r="AI78" s="16">
        <f t="shared" si="33"/>
        <v>2.373007334963325E-2</v>
      </c>
      <c r="AJ78" s="16">
        <f t="shared" si="34"/>
        <v>3.2763194370401962E-2</v>
      </c>
      <c r="AK78" s="16">
        <f t="shared" si="35"/>
        <v>4.5033477991320521E-2</v>
      </c>
      <c r="AL78" s="16">
        <f t="shared" si="36"/>
        <v>6.3207177033492823E-2</v>
      </c>
      <c r="AM78" s="16">
        <f t="shared" si="37"/>
        <v>0.10182594000844951</v>
      </c>
      <c r="AN78" s="16">
        <f t="shared" si="38"/>
        <v>0.15576753246753247</v>
      </c>
      <c r="AO78" s="16" t="e">
        <f t="shared" si="39"/>
        <v>#N/A</v>
      </c>
      <c r="AP78" s="16">
        <f t="shared" si="39"/>
        <v>3.7543769031560377E-2</v>
      </c>
      <c r="AQ78" s="16">
        <f t="shared" si="43"/>
        <v>3.754376903156037E-2</v>
      </c>
      <c r="AS78" s="16">
        <f t="shared" si="40"/>
        <v>3.9460027363455552E-2</v>
      </c>
      <c r="AT78" s="16" t="e">
        <v>#N/A</v>
      </c>
    </row>
    <row r="79" spans="1:46" x14ac:dyDescent="0.3">
      <c r="A79" s="2">
        <v>1997</v>
      </c>
      <c r="B79" s="8">
        <v>0.72899999999999998</v>
      </c>
      <c r="C79" s="8">
        <v>18.329999999999998</v>
      </c>
      <c r="D79" s="8">
        <v>69.225999999999999</v>
      </c>
      <c r="E79" s="8">
        <v>139.506</v>
      </c>
      <c r="F79" s="8">
        <v>233.304</v>
      </c>
      <c r="G79" s="8">
        <v>308.49200000000002</v>
      </c>
      <c r="H79" s="8">
        <v>362.59500000000003</v>
      </c>
      <c r="I79" s="8">
        <v>417.19299999999998</v>
      </c>
      <c r="J79" s="8">
        <v>503.62400000000002</v>
      </c>
      <c r="K79" s="8">
        <v>607.32000000000005</v>
      </c>
      <c r="L79" s="8">
        <v>0</v>
      </c>
      <c r="M79" s="8">
        <v>2660.319</v>
      </c>
      <c r="N79" s="10"/>
      <c r="O79" s="10">
        <v>2666.4859999999999</v>
      </c>
      <c r="P79" s="10">
        <f t="shared" si="41"/>
        <v>6.1669999999999163</v>
      </c>
      <c r="Q79" s="1"/>
      <c r="R79" s="8">
        <v>2173</v>
      </c>
      <c r="S79" s="8">
        <v>7091</v>
      </c>
      <c r="T79" s="8">
        <v>8782</v>
      </c>
      <c r="U79" s="8">
        <v>9490</v>
      </c>
      <c r="V79" s="8">
        <v>10255</v>
      </c>
      <c r="W79" s="8">
        <v>9614</v>
      </c>
      <c r="X79" s="8">
        <v>8137</v>
      </c>
      <c r="Y79" s="8">
        <v>6669</v>
      </c>
      <c r="Z79" s="8">
        <v>5010</v>
      </c>
      <c r="AA79" s="8">
        <v>3896</v>
      </c>
      <c r="AB79" s="8">
        <v>0</v>
      </c>
      <c r="AC79" s="8">
        <v>71116</v>
      </c>
      <c r="AE79" s="16">
        <f t="shared" si="42"/>
        <v>3.3548090197883112E-4</v>
      </c>
      <c r="AF79" s="16">
        <f t="shared" si="30"/>
        <v>2.5849668593992381E-3</v>
      </c>
      <c r="AG79" s="16">
        <f t="shared" si="31"/>
        <v>7.8827146435891601E-3</v>
      </c>
      <c r="AH79" s="16">
        <f t="shared" si="32"/>
        <v>1.4700316122233931E-2</v>
      </c>
      <c r="AI79" s="16">
        <f t="shared" si="33"/>
        <v>2.2750268161872259E-2</v>
      </c>
      <c r="AJ79" s="16">
        <f t="shared" si="34"/>
        <v>3.2087788641564384E-2</v>
      </c>
      <c r="AK79" s="16">
        <f t="shared" si="35"/>
        <v>4.4561263364876494E-2</v>
      </c>
      <c r="AL79" s="16">
        <f t="shared" si="36"/>
        <v>6.2557055030739245E-2</v>
      </c>
      <c r="AM79" s="16">
        <f t="shared" si="37"/>
        <v>0.10052375249500999</v>
      </c>
      <c r="AN79" s="16">
        <f t="shared" si="38"/>
        <v>0.15588295687885012</v>
      </c>
      <c r="AO79" s="16" t="e">
        <f t="shared" si="39"/>
        <v>#N/A</v>
      </c>
      <c r="AP79" s="16">
        <f t="shared" si="39"/>
        <v>3.7408164126216323E-2</v>
      </c>
      <c r="AQ79" s="16">
        <f t="shared" si="43"/>
        <v>3.7407638117468396E-2</v>
      </c>
      <c r="AS79" s="16">
        <f t="shared" si="40"/>
        <v>3.8821519797317197E-2</v>
      </c>
      <c r="AT79" s="16" t="e">
        <v>#N/A</v>
      </c>
    </row>
    <row r="80" spans="1:46" x14ac:dyDescent="0.3">
      <c r="A80" s="2">
        <v>1998</v>
      </c>
      <c r="B80" s="8">
        <v>0.76300000000000001</v>
      </c>
      <c r="C80" s="8">
        <v>18.103000000000002</v>
      </c>
      <c r="D80" s="8">
        <v>64.834999999999994</v>
      </c>
      <c r="E80" s="8">
        <v>132.429</v>
      </c>
      <c r="F80" s="8">
        <v>230.69</v>
      </c>
      <c r="G80" s="8">
        <v>317.452</v>
      </c>
      <c r="H80" s="8">
        <v>374.07299999999998</v>
      </c>
      <c r="I80" s="8">
        <v>440.58499999999998</v>
      </c>
      <c r="J80" s="8">
        <v>529.59199999999998</v>
      </c>
      <c r="K80" s="8">
        <v>622.74300000000005</v>
      </c>
      <c r="L80" s="8">
        <v>0</v>
      </c>
      <c r="M80" s="8">
        <v>2731.2649999999999</v>
      </c>
      <c r="N80" s="10"/>
      <c r="O80" s="10">
        <v>2737.2959999999998</v>
      </c>
      <c r="P80" s="10">
        <f t="shared" si="41"/>
        <v>6.0309999999999491</v>
      </c>
      <c r="Q80" s="1"/>
      <c r="R80" s="8">
        <v>2311</v>
      </c>
      <c r="S80" s="8">
        <v>7202</v>
      </c>
      <c r="T80" s="8">
        <v>8625</v>
      </c>
      <c r="U80" s="8">
        <v>9256</v>
      </c>
      <c r="V80" s="8">
        <v>10283</v>
      </c>
      <c r="W80" s="8">
        <v>9786</v>
      </c>
      <c r="X80" s="8">
        <v>8348</v>
      </c>
      <c r="Y80" s="8">
        <v>6942</v>
      </c>
      <c r="Z80" s="8">
        <v>5301</v>
      </c>
      <c r="AA80" s="8">
        <v>3982</v>
      </c>
      <c r="AB80" s="8">
        <v>0</v>
      </c>
      <c r="AC80" s="8">
        <v>72036</v>
      </c>
      <c r="AE80" s="16">
        <f t="shared" si="42"/>
        <v>3.3016010385114667E-4</v>
      </c>
      <c r="AF80" s="16">
        <f t="shared" si="30"/>
        <v>2.5136073312968621E-3</v>
      </c>
      <c r="AG80" s="16">
        <f t="shared" si="31"/>
        <v>7.5171014492753617E-3</v>
      </c>
      <c r="AH80" s="16">
        <f t="shared" si="32"/>
        <v>1.4307368193604149E-2</v>
      </c>
      <c r="AI80" s="16">
        <f t="shared" si="33"/>
        <v>2.2434114558008363E-2</v>
      </c>
      <c r="AJ80" s="16">
        <f t="shared" si="34"/>
        <v>3.2439403229102798E-2</v>
      </c>
      <c r="AK80" s="16">
        <f t="shared" si="35"/>
        <v>4.4809894585529468E-2</v>
      </c>
      <c r="AL80" s="16">
        <f t="shared" si="36"/>
        <v>6.3466580236243159E-2</v>
      </c>
      <c r="AM80" s="16">
        <f t="shared" si="37"/>
        <v>9.9904169024712317E-2</v>
      </c>
      <c r="AN80" s="16">
        <f t="shared" si="38"/>
        <v>0.15638950276243097</v>
      </c>
      <c r="AO80" s="16" t="e">
        <f t="shared" si="39"/>
        <v>#N/A</v>
      </c>
      <c r="AP80" s="16">
        <f t="shared" si="39"/>
        <v>3.7915278471875175E-2</v>
      </c>
      <c r="AQ80" s="16">
        <f t="shared" si="43"/>
        <v>3.7915278471875175E-2</v>
      </c>
      <c r="AS80" s="16">
        <f t="shared" si="40"/>
        <v>3.8835425552917809E-2</v>
      </c>
      <c r="AT80" s="16" t="e">
        <v>#N/A</v>
      </c>
    </row>
    <row r="81" spans="1:46" x14ac:dyDescent="0.3">
      <c r="A81" s="2">
        <v>1999</v>
      </c>
      <c r="B81" s="8">
        <v>0.81499999999999995</v>
      </c>
      <c r="C81" s="8">
        <v>18.920000000000002</v>
      </c>
      <c r="D81" s="8">
        <v>60.731999999999999</v>
      </c>
      <c r="E81" s="8">
        <v>124.586</v>
      </c>
      <c r="F81" s="8">
        <v>226.68600000000001</v>
      </c>
      <c r="G81" s="8">
        <v>323.58</v>
      </c>
      <c r="H81" s="8">
        <v>386.48399999999998</v>
      </c>
      <c r="I81" s="8">
        <v>467.61700000000002</v>
      </c>
      <c r="J81" s="8">
        <v>551.62400000000002</v>
      </c>
      <c r="K81" s="8">
        <v>633.10699999999997</v>
      </c>
      <c r="L81" s="8">
        <v>0</v>
      </c>
      <c r="M81" s="8">
        <v>2794.1509999999998</v>
      </c>
      <c r="N81" s="10"/>
      <c r="O81" s="10">
        <v>2801.163</v>
      </c>
      <c r="P81" s="10">
        <f t="shared" si="41"/>
        <v>7.012000000000171</v>
      </c>
      <c r="Q81" s="1"/>
      <c r="R81" s="8">
        <v>2430</v>
      </c>
      <c r="S81" s="8">
        <v>7358</v>
      </c>
      <c r="T81" s="8">
        <v>8447</v>
      </c>
      <c r="U81" s="8">
        <v>9099</v>
      </c>
      <c r="V81" s="8">
        <v>10254</v>
      </c>
      <c r="W81" s="8">
        <v>9944</v>
      </c>
      <c r="X81" s="8">
        <v>8637</v>
      </c>
      <c r="Y81" s="8">
        <v>7274</v>
      </c>
      <c r="Z81" s="8">
        <v>5494</v>
      </c>
      <c r="AA81" s="8">
        <v>4093</v>
      </c>
      <c r="AB81" s="8">
        <v>0</v>
      </c>
      <c r="AC81" s="8">
        <v>73029</v>
      </c>
      <c r="AE81" s="16">
        <f t="shared" si="42"/>
        <v>3.3539094650205758E-4</v>
      </c>
      <c r="AF81" s="16">
        <f t="shared" si="30"/>
        <v>2.5713509105735255E-3</v>
      </c>
      <c r="AG81" s="16">
        <f t="shared" si="31"/>
        <v>7.1897715165147391E-3</v>
      </c>
      <c r="AH81" s="16">
        <f t="shared" si="32"/>
        <v>1.3692273876250138E-2</v>
      </c>
      <c r="AI81" s="16">
        <f t="shared" si="33"/>
        <v>2.2107080163838503E-2</v>
      </c>
      <c r="AJ81" s="16">
        <f t="shared" si="34"/>
        <v>3.2540225261464197E-2</v>
      </c>
      <c r="AK81" s="16">
        <f t="shared" si="35"/>
        <v>4.4747481764501558E-2</v>
      </c>
      <c r="AL81" s="16">
        <f t="shared" si="36"/>
        <v>6.4286087434698935E-2</v>
      </c>
      <c r="AM81" s="16">
        <f t="shared" si="37"/>
        <v>0.10040480524208227</v>
      </c>
      <c r="AN81" s="16">
        <f t="shared" si="38"/>
        <v>0.15468043000244319</v>
      </c>
      <c r="AO81" s="16" t="e">
        <f t="shared" si="39"/>
        <v>#N/A</v>
      </c>
      <c r="AP81" s="16">
        <f t="shared" si="39"/>
        <v>3.8260841583480532E-2</v>
      </c>
      <c r="AQ81" s="16">
        <f t="shared" si="43"/>
        <v>3.8260317677666709E-2</v>
      </c>
      <c r="AS81" s="16">
        <f t="shared" si="40"/>
        <v>3.8717124571876531E-2</v>
      </c>
      <c r="AT81" s="16" t="e">
        <v>#N/A</v>
      </c>
    </row>
    <row r="82" spans="1:46" x14ac:dyDescent="0.3">
      <c r="A82" s="2">
        <v>2000</v>
      </c>
      <c r="B82" s="8">
        <v>0.88700000000000001</v>
      </c>
      <c r="C82" s="8">
        <v>20.792000000000002</v>
      </c>
      <c r="D82" s="8">
        <v>57.534999999999997</v>
      </c>
      <c r="E82" s="8">
        <v>118.869</v>
      </c>
      <c r="F82" s="8">
        <v>218.31800000000001</v>
      </c>
      <c r="G82" s="8">
        <v>325.88499999999999</v>
      </c>
      <c r="H82" s="8">
        <v>397.952</v>
      </c>
      <c r="I82" s="8">
        <v>494.64400000000001</v>
      </c>
      <c r="J82" s="8">
        <v>569.81799999999998</v>
      </c>
      <c r="K82" s="8">
        <v>647.23099999999999</v>
      </c>
      <c r="L82" s="8">
        <v>0</v>
      </c>
      <c r="M82" s="8">
        <v>2851.931</v>
      </c>
      <c r="N82" s="10"/>
      <c r="O82" s="10">
        <v>2856.4110000000001</v>
      </c>
      <c r="P82" s="10">
        <f t="shared" si="41"/>
        <v>4.4800000000000182</v>
      </c>
      <c r="Q82" s="1"/>
      <c r="R82" s="8">
        <v>2445</v>
      </c>
      <c r="S82" s="8">
        <v>7594</v>
      </c>
      <c r="T82" s="8">
        <v>8195</v>
      </c>
      <c r="U82" s="8">
        <v>9088</v>
      </c>
      <c r="V82" s="8">
        <v>10108</v>
      </c>
      <c r="W82" s="8">
        <v>10108</v>
      </c>
      <c r="X82" s="8">
        <v>8970</v>
      </c>
      <c r="Y82" s="8">
        <v>7631</v>
      </c>
      <c r="Z82" s="8">
        <v>5654</v>
      </c>
      <c r="AA82" s="8">
        <v>4195</v>
      </c>
      <c r="AB82" s="8">
        <v>0</v>
      </c>
      <c r="AC82" s="8">
        <v>73990</v>
      </c>
      <c r="AE82" s="16">
        <f t="shared" si="42"/>
        <v>3.6278118609406952E-4</v>
      </c>
      <c r="AF82" s="16">
        <f t="shared" si="30"/>
        <v>2.7379510139583885E-3</v>
      </c>
      <c r="AG82" s="16">
        <f t="shared" si="31"/>
        <v>7.0207443563148255E-3</v>
      </c>
      <c r="AH82" s="16">
        <f t="shared" si="32"/>
        <v>1.3079775528169014E-2</v>
      </c>
      <c r="AI82" s="16">
        <f t="shared" si="33"/>
        <v>2.1598535813217256E-2</v>
      </c>
      <c r="AJ82" s="16">
        <f t="shared" si="34"/>
        <v>3.2240304709141271E-2</v>
      </c>
      <c r="AK82" s="16">
        <f t="shared" si="35"/>
        <v>4.4364771460423634E-2</v>
      </c>
      <c r="AL82" s="16">
        <f t="shared" si="36"/>
        <v>6.4820338094614072E-2</v>
      </c>
      <c r="AM82" s="16">
        <f t="shared" si="37"/>
        <v>0.10078139370357268</v>
      </c>
      <c r="AN82" s="16">
        <f t="shared" si="38"/>
        <v>0.15428629320619786</v>
      </c>
      <c r="AO82" s="16" t="e">
        <f t="shared" si="39"/>
        <v>#N/A</v>
      </c>
      <c r="AP82" s="16">
        <f t="shared" si="39"/>
        <v>3.8544816867144206E-2</v>
      </c>
      <c r="AQ82" s="16">
        <f t="shared" si="43"/>
        <v>3.8545858787911551E-2</v>
      </c>
      <c r="AS82" s="16">
        <f t="shared" si="40"/>
        <v>3.8545858787911551E-2</v>
      </c>
      <c r="AT82" s="16" t="e">
        <v>#N/A</v>
      </c>
    </row>
    <row r="83" spans="1:46" x14ac:dyDescent="0.3">
      <c r="A83" s="2">
        <v>2001</v>
      </c>
      <c r="B83" s="8">
        <v>1.0820000000000001</v>
      </c>
      <c r="C83" s="8">
        <v>25.291</v>
      </c>
      <c r="D83" s="8">
        <v>59.109000000000002</v>
      </c>
      <c r="E83" s="8">
        <v>116.70699999999999</v>
      </c>
      <c r="F83" s="8">
        <v>211.52099999999999</v>
      </c>
      <c r="G83" s="8">
        <v>329.10700000000003</v>
      </c>
      <c r="H83" s="8">
        <v>412.35599999999999</v>
      </c>
      <c r="I83" s="8">
        <v>515.74900000000002</v>
      </c>
      <c r="J83" s="8">
        <v>603.61300000000006</v>
      </c>
      <c r="K83" s="8">
        <v>673.16099999999994</v>
      </c>
      <c r="L83" s="8">
        <v>0</v>
      </c>
      <c r="M83" s="8">
        <v>2947.6959999999999</v>
      </c>
      <c r="N83" s="10"/>
      <c r="O83" s="10">
        <v>2951.8330000000001</v>
      </c>
      <c r="P83" s="10">
        <f t="shared" si="41"/>
        <v>4.137000000000171</v>
      </c>
      <c r="Q83" s="1"/>
      <c r="R83" s="8">
        <v>2384</v>
      </c>
      <c r="S83" s="8">
        <v>7731</v>
      </c>
      <c r="T83" s="8">
        <v>8034</v>
      </c>
      <c r="U83" s="8">
        <v>9081</v>
      </c>
      <c r="V83" s="8">
        <v>9921</v>
      </c>
      <c r="W83" s="8">
        <v>10204</v>
      </c>
      <c r="X83" s="8">
        <v>9242</v>
      </c>
      <c r="Y83" s="8">
        <v>7868</v>
      </c>
      <c r="Z83" s="8">
        <v>5997</v>
      </c>
      <c r="AA83" s="8">
        <v>4327</v>
      </c>
      <c r="AB83" s="8">
        <v>0</v>
      </c>
      <c r="AC83" s="8">
        <v>74788</v>
      </c>
      <c r="AE83" s="16">
        <f t="shared" si="42"/>
        <v>4.5385906040268457E-4</v>
      </c>
      <c r="AF83" s="16">
        <f t="shared" si="30"/>
        <v>3.2713749838313285E-3</v>
      </c>
      <c r="AG83" s="16">
        <f t="shared" si="31"/>
        <v>7.3573562359970125E-3</v>
      </c>
      <c r="AH83" s="16">
        <f t="shared" si="32"/>
        <v>1.2851778438497961E-2</v>
      </c>
      <c r="AI83" s="16">
        <f t="shared" si="33"/>
        <v>2.1320532204414877E-2</v>
      </c>
      <c r="AJ83" s="16">
        <f t="shared" si="34"/>
        <v>3.2252744021952176E-2</v>
      </c>
      <c r="AK83" s="16">
        <f t="shared" si="35"/>
        <v>4.461761523479766E-2</v>
      </c>
      <c r="AL83" s="16">
        <f t="shared" si="36"/>
        <v>6.5550203355363504E-2</v>
      </c>
      <c r="AM83" s="16">
        <f t="shared" si="37"/>
        <v>0.10065249291312324</v>
      </c>
      <c r="AN83" s="16">
        <f t="shared" si="38"/>
        <v>0.15557222093829443</v>
      </c>
      <c r="AO83" s="16" t="e">
        <f t="shared" si="39"/>
        <v>#N/A</v>
      </c>
      <c r="AP83" s="16">
        <f t="shared" si="39"/>
        <v>3.9414023640156171E-2</v>
      </c>
      <c r="AQ83" s="16">
        <f t="shared" si="43"/>
        <v>3.9413496637206002E-2</v>
      </c>
      <c r="AS83" s="16">
        <f t="shared" si="40"/>
        <v>3.8745606749161228E-2</v>
      </c>
      <c r="AT83" s="16" t="e">
        <v>#N/A</v>
      </c>
    </row>
    <row r="84" spans="1:46" x14ac:dyDescent="0.3">
      <c r="A84" s="2">
        <v>2002</v>
      </c>
      <c r="B84" s="8">
        <v>1.1819999999999999</v>
      </c>
      <c r="C84" s="8">
        <v>30.579000000000001</v>
      </c>
      <c r="D84" s="8">
        <v>63.206000000000003</v>
      </c>
      <c r="E84" s="8">
        <v>115.533</v>
      </c>
      <c r="F84" s="8">
        <v>205.69499999999999</v>
      </c>
      <c r="G84" s="8">
        <v>331.221</v>
      </c>
      <c r="H84" s="8">
        <v>430.05799999999999</v>
      </c>
      <c r="I84" s="8">
        <v>529.673</v>
      </c>
      <c r="J84" s="8">
        <v>647.69299999999998</v>
      </c>
      <c r="K84" s="8">
        <v>712.30899999999997</v>
      </c>
      <c r="L84" s="8">
        <v>0</v>
      </c>
      <c r="M84" s="8">
        <v>3067.1489999999999</v>
      </c>
      <c r="N84" s="10"/>
      <c r="O84" s="10">
        <v>3070.0010000000002</v>
      </c>
      <c r="P84" s="10">
        <f t="shared" si="41"/>
        <v>2.8520000000003165</v>
      </c>
      <c r="Q84" s="1"/>
      <c r="R84" s="8">
        <v>2148</v>
      </c>
      <c r="S84" s="8">
        <v>7726</v>
      </c>
      <c r="T84" s="8">
        <v>8022</v>
      </c>
      <c r="U84" s="8">
        <v>8991</v>
      </c>
      <c r="V84" s="8">
        <v>9677</v>
      </c>
      <c r="W84" s="8">
        <v>10260</v>
      </c>
      <c r="X84" s="8">
        <v>9489</v>
      </c>
      <c r="Y84" s="8">
        <v>7957</v>
      </c>
      <c r="Z84" s="8">
        <v>6386</v>
      </c>
      <c r="AA84" s="8">
        <v>4593</v>
      </c>
      <c r="AB84" s="8">
        <v>0</v>
      </c>
      <c r="AC84" s="8">
        <v>75247</v>
      </c>
      <c r="AE84" s="16">
        <f t="shared" si="42"/>
        <v>5.5027932960893854E-4</v>
      </c>
      <c r="AF84" s="16">
        <f t="shared" si="30"/>
        <v>3.9579342479937876E-3</v>
      </c>
      <c r="AG84" s="16">
        <f t="shared" si="31"/>
        <v>7.879082523061581E-3</v>
      </c>
      <c r="AH84" s="16">
        <f t="shared" si="32"/>
        <v>1.284984984984985E-2</v>
      </c>
      <c r="AI84" s="16">
        <f t="shared" si="33"/>
        <v>2.1256071096414177E-2</v>
      </c>
      <c r="AJ84" s="16">
        <f t="shared" si="34"/>
        <v>3.2282748538011698E-2</v>
      </c>
      <c r="AK84" s="16">
        <f t="shared" si="35"/>
        <v>4.5321740963220572E-2</v>
      </c>
      <c r="AL84" s="16">
        <f t="shared" si="36"/>
        <v>6.6566922206861889E-2</v>
      </c>
      <c r="AM84" s="16">
        <f t="shared" si="37"/>
        <v>0.10142389602254932</v>
      </c>
      <c r="AN84" s="16">
        <f t="shared" si="38"/>
        <v>0.15508578271282386</v>
      </c>
      <c r="AO84" s="16" t="e">
        <f t="shared" si="39"/>
        <v>#N/A</v>
      </c>
      <c r="AP84" s="16">
        <f t="shared" si="39"/>
        <v>4.0761080175953854E-2</v>
      </c>
      <c r="AQ84" s="16">
        <f t="shared" si="43"/>
        <v>4.0759996810588853E-2</v>
      </c>
      <c r="AS84" s="16">
        <f t="shared" si="40"/>
        <v>3.9093699756843035E-2</v>
      </c>
      <c r="AT84" s="16" t="e">
        <v>#N/A</v>
      </c>
    </row>
    <row r="85" spans="1:46" x14ac:dyDescent="0.3">
      <c r="A85" s="2">
        <v>2003</v>
      </c>
      <c r="B85" s="8">
        <v>1.052</v>
      </c>
      <c r="C85" s="8">
        <v>32.436999999999998</v>
      </c>
      <c r="D85" s="8">
        <v>69.441999999999993</v>
      </c>
      <c r="E85" s="8">
        <v>116.011</v>
      </c>
      <c r="F85" s="8">
        <v>201.779</v>
      </c>
      <c r="G85" s="8">
        <v>334.68099999999998</v>
      </c>
      <c r="H85" s="8">
        <v>447.952</v>
      </c>
      <c r="I85" s="8">
        <v>551.66899999999998</v>
      </c>
      <c r="J85" s="8">
        <v>688.35299999999995</v>
      </c>
      <c r="K85" s="8">
        <v>756.31</v>
      </c>
      <c r="L85" s="8">
        <v>21.684999999999999</v>
      </c>
      <c r="M85" s="8">
        <v>3221.3710000000001</v>
      </c>
      <c r="N85" s="10"/>
      <c r="O85" s="10">
        <v>3224.6239999999998</v>
      </c>
      <c r="P85" s="10">
        <f t="shared" si="41"/>
        <v>3.2529999999997017</v>
      </c>
      <c r="Q85" s="1"/>
      <c r="R85" s="8">
        <v>1911</v>
      </c>
      <c r="S85" s="8">
        <v>7618</v>
      </c>
      <c r="T85" s="8">
        <v>8065</v>
      </c>
      <c r="U85" s="8">
        <v>8822</v>
      </c>
      <c r="V85" s="8">
        <v>9466</v>
      </c>
      <c r="W85" s="8">
        <v>10286</v>
      </c>
      <c r="X85" s="8">
        <v>9662</v>
      </c>
      <c r="Y85" s="8">
        <v>8160</v>
      </c>
      <c r="Z85" s="8">
        <v>6674</v>
      </c>
      <c r="AA85" s="8">
        <v>4866</v>
      </c>
      <c r="AB85" s="8">
        <v>120</v>
      </c>
      <c r="AC85" s="8">
        <v>75651</v>
      </c>
      <c r="AE85" s="16">
        <f t="shared" si="42"/>
        <v>5.5049712192569334E-4</v>
      </c>
      <c r="AF85" s="16">
        <f t="shared" si="30"/>
        <v>4.2579417169860854E-3</v>
      </c>
      <c r="AG85" s="16">
        <f t="shared" si="31"/>
        <v>8.6102913825170484E-3</v>
      </c>
      <c r="AH85" s="16">
        <f t="shared" si="32"/>
        <v>1.3150192700068012E-2</v>
      </c>
      <c r="AI85" s="16">
        <f t="shared" si="33"/>
        <v>2.1316184238326642E-2</v>
      </c>
      <c r="AJ85" s="16">
        <f t="shared" si="34"/>
        <v>3.2537526735368458E-2</v>
      </c>
      <c r="AK85" s="16">
        <f t="shared" si="35"/>
        <v>4.6362243841854688E-2</v>
      </c>
      <c r="AL85" s="16">
        <f t="shared" si="36"/>
        <v>6.7606495098039218E-2</v>
      </c>
      <c r="AM85" s="16">
        <f t="shared" si="37"/>
        <v>0.10313949655379082</v>
      </c>
      <c r="AN85" s="16">
        <f t="shared" si="38"/>
        <v>0.15542745581586517</v>
      </c>
      <c r="AO85" s="16">
        <f t="shared" si="39"/>
        <v>0.18070833333333333</v>
      </c>
      <c r="AP85" s="16">
        <f t="shared" si="39"/>
        <v>4.2582001559794323E-2</v>
      </c>
      <c r="AQ85" s="16">
        <f t="shared" si="43"/>
        <v>4.2363113994439296E-2</v>
      </c>
      <c r="AS85" s="16">
        <f t="shared" si="40"/>
        <v>3.966924037059006E-2</v>
      </c>
      <c r="AT85" s="16" t="e">
        <v>#N/A</v>
      </c>
    </row>
    <row r="86" spans="1:46" x14ac:dyDescent="0.3">
      <c r="A86" s="2">
        <v>2004</v>
      </c>
      <c r="B86" s="8">
        <v>0.87</v>
      </c>
      <c r="C86" s="8">
        <v>32.332000000000001</v>
      </c>
      <c r="D86" s="8">
        <v>75.641000000000005</v>
      </c>
      <c r="E86" s="8">
        <v>116.29300000000001</v>
      </c>
      <c r="F86" s="8">
        <v>196.709</v>
      </c>
      <c r="G86" s="8">
        <v>335.834</v>
      </c>
      <c r="H86" s="8">
        <v>462.48200000000003</v>
      </c>
      <c r="I86" s="8">
        <v>573.43499999999995</v>
      </c>
      <c r="J86" s="8">
        <v>737.30899999999997</v>
      </c>
      <c r="K86" s="8">
        <v>796.43700000000001</v>
      </c>
      <c r="L86" s="8">
        <v>46.344999999999999</v>
      </c>
      <c r="M86" s="8">
        <v>3373.6869999999999</v>
      </c>
      <c r="N86" s="10"/>
      <c r="O86" s="10">
        <v>3373.3589999999999</v>
      </c>
      <c r="P86" s="10">
        <f t="shared" si="41"/>
        <v>-0.32799999999997453</v>
      </c>
      <c r="Q86" s="1"/>
      <c r="R86" s="8">
        <v>1761</v>
      </c>
      <c r="S86" s="8">
        <v>7555</v>
      </c>
      <c r="T86" s="8">
        <v>8174</v>
      </c>
      <c r="U86" s="8">
        <v>8633</v>
      </c>
      <c r="V86" s="8">
        <v>9314</v>
      </c>
      <c r="W86" s="8">
        <v>10257</v>
      </c>
      <c r="X86" s="8">
        <v>9802</v>
      </c>
      <c r="Y86" s="8">
        <v>8425</v>
      </c>
      <c r="Z86" s="8">
        <v>6996</v>
      </c>
      <c r="AA86" s="8">
        <v>5061</v>
      </c>
      <c r="AB86" s="8">
        <v>263</v>
      </c>
      <c r="AC86" s="8">
        <v>76241</v>
      </c>
      <c r="AE86" s="16">
        <f t="shared" si="42"/>
        <v>4.9403747870528105E-4</v>
      </c>
      <c r="AF86" s="16">
        <f t="shared" si="30"/>
        <v>4.2795499669093318E-3</v>
      </c>
      <c r="AG86" s="16">
        <f t="shared" si="31"/>
        <v>9.253853682407635E-3</v>
      </c>
      <c r="AH86" s="16">
        <f t="shared" si="32"/>
        <v>1.3470751766477471E-2</v>
      </c>
      <c r="AI86" s="16">
        <f t="shared" si="33"/>
        <v>2.1119712261112304E-2</v>
      </c>
      <c r="AJ86" s="16">
        <f t="shared" si="34"/>
        <v>3.2741932338890514E-2</v>
      </c>
      <c r="AK86" s="16">
        <f t="shared" si="35"/>
        <v>4.7182411752703532E-2</v>
      </c>
      <c r="AL86" s="16">
        <f t="shared" si="36"/>
        <v>6.8063501483679525E-2</v>
      </c>
      <c r="AM86" s="16">
        <f t="shared" si="37"/>
        <v>0.10539008004574042</v>
      </c>
      <c r="AN86" s="16">
        <f t="shared" si="38"/>
        <v>0.15736751630112628</v>
      </c>
      <c r="AO86" s="16">
        <f t="shared" si="39"/>
        <v>0.17621673003802282</v>
      </c>
      <c r="AP86" s="16">
        <f t="shared" si="39"/>
        <v>4.4250298395876235E-2</v>
      </c>
      <c r="AQ86" s="16">
        <f t="shared" si="43"/>
        <v>4.3793492853194338E-2</v>
      </c>
      <c r="AS86" s="16">
        <f t="shared" si="40"/>
        <v>4.0209884135097594E-2</v>
      </c>
      <c r="AT86" s="16" t="e">
        <v>#N/A</v>
      </c>
    </row>
    <row r="87" spans="1:46" x14ac:dyDescent="0.3">
      <c r="A87" s="2">
        <v>2005</v>
      </c>
      <c r="B87" s="8">
        <v>0.69699999999999995</v>
      </c>
      <c r="C87" s="8">
        <v>31.312000000000001</v>
      </c>
      <c r="D87" s="8">
        <v>80.572999999999993</v>
      </c>
      <c r="E87" s="8">
        <v>115.271</v>
      </c>
      <c r="F87" s="8">
        <v>194.958</v>
      </c>
      <c r="G87" s="8">
        <v>330.91300000000001</v>
      </c>
      <c r="H87" s="8">
        <v>474.24599999999998</v>
      </c>
      <c r="I87" s="8">
        <v>596.70799999999997</v>
      </c>
      <c r="J87" s="8">
        <v>788.31600000000003</v>
      </c>
      <c r="K87" s="8">
        <v>829.47900000000004</v>
      </c>
      <c r="L87" s="8">
        <v>74.786000000000001</v>
      </c>
      <c r="M87" s="8">
        <v>3517.259</v>
      </c>
      <c r="N87" s="10"/>
      <c r="O87" s="10">
        <v>3521.4670000000001</v>
      </c>
      <c r="P87" s="10">
        <f t="shared" si="41"/>
        <v>4.2080000000000837</v>
      </c>
      <c r="Q87" s="1"/>
      <c r="R87" s="8">
        <v>1715</v>
      </c>
      <c r="S87" s="8">
        <v>7542</v>
      </c>
      <c r="T87" s="8">
        <v>8353</v>
      </c>
      <c r="U87" s="8">
        <v>8367</v>
      </c>
      <c r="V87" s="8">
        <v>9309</v>
      </c>
      <c r="W87" s="8">
        <v>10097</v>
      </c>
      <c r="X87" s="8">
        <v>9939</v>
      </c>
      <c r="Y87" s="8">
        <v>8738</v>
      </c>
      <c r="Z87" s="8">
        <v>7318</v>
      </c>
      <c r="AA87" s="8">
        <v>5198</v>
      </c>
      <c r="AB87" s="8">
        <v>426</v>
      </c>
      <c r="AC87" s="8">
        <v>77002</v>
      </c>
      <c r="AE87" s="16">
        <f t="shared" si="42"/>
        <v>4.0641399416909617E-4</v>
      </c>
      <c r="AF87" s="16">
        <f t="shared" si="30"/>
        <v>4.1516839034738797E-3</v>
      </c>
      <c r="AG87" s="16">
        <f t="shared" si="31"/>
        <v>9.6459954507362618E-3</v>
      </c>
      <c r="AH87" s="16">
        <f t="shared" si="32"/>
        <v>1.3776861479622326E-2</v>
      </c>
      <c r="AI87" s="16">
        <f t="shared" si="33"/>
        <v>2.0942958427328393E-2</v>
      </c>
      <c r="AJ87" s="16">
        <f t="shared" si="34"/>
        <v>3.277339803902149E-2</v>
      </c>
      <c r="AK87" s="16">
        <f t="shared" si="35"/>
        <v>4.7715665559915479E-2</v>
      </c>
      <c r="AL87" s="16">
        <f t="shared" si="36"/>
        <v>6.8288853284504458E-2</v>
      </c>
      <c r="AM87" s="16">
        <f t="shared" si="37"/>
        <v>0.10772287510248703</v>
      </c>
      <c r="AN87" s="16">
        <f t="shared" si="38"/>
        <v>0.15957656791073491</v>
      </c>
      <c r="AO87" s="16">
        <f t="shared" si="39"/>
        <v>0.17555399061032864</v>
      </c>
      <c r="AP87" s="16">
        <f t="shared" si="39"/>
        <v>4.5677501883067975E-2</v>
      </c>
      <c r="AQ87" s="16">
        <f t="shared" si="43"/>
        <v>4.4954985896364395E-2</v>
      </c>
      <c r="AS87" s="16">
        <f t="shared" si="40"/>
        <v>4.0646458188999167E-2</v>
      </c>
      <c r="AT87" s="16" t="e">
        <v>#N/A</v>
      </c>
    </row>
    <row r="88" spans="1:46" x14ac:dyDescent="0.3">
      <c r="A88" s="2">
        <v>2006</v>
      </c>
      <c r="B88" s="8">
        <v>0.61099999999999999</v>
      </c>
      <c r="C88" s="8">
        <v>29.42</v>
      </c>
      <c r="D88" s="8">
        <v>84.001999999999995</v>
      </c>
      <c r="E88" s="8">
        <v>115.22499999999999</v>
      </c>
      <c r="F88" s="8">
        <v>193.44800000000001</v>
      </c>
      <c r="G88" s="8">
        <v>322.471</v>
      </c>
      <c r="H88" s="8">
        <v>481.24200000000002</v>
      </c>
      <c r="I88" s="8">
        <v>619.12199999999996</v>
      </c>
      <c r="J88" s="8">
        <v>814.66200000000003</v>
      </c>
      <c r="K88" s="8">
        <v>875.88400000000001</v>
      </c>
      <c r="L88" s="8">
        <v>107.03400000000001</v>
      </c>
      <c r="M88" s="8">
        <v>3643.1210000000001</v>
      </c>
      <c r="N88" s="10"/>
      <c r="O88" s="10">
        <v>3646.65</v>
      </c>
      <c r="P88" s="10">
        <f t="shared" si="41"/>
        <v>3.5289999999999964</v>
      </c>
      <c r="Q88" s="1"/>
      <c r="R88" s="8">
        <v>1744</v>
      </c>
      <c r="S88" s="8">
        <v>7591</v>
      </c>
      <c r="T88" s="8">
        <v>8522</v>
      </c>
      <c r="U88" s="8">
        <v>8176</v>
      </c>
      <c r="V88" s="8">
        <v>9275</v>
      </c>
      <c r="W88" s="8">
        <v>9889</v>
      </c>
      <c r="X88" s="8">
        <v>10000</v>
      </c>
      <c r="Y88" s="8">
        <v>8978</v>
      </c>
      <c r="Z88" s="8">
        <v>7525</v>
      </c>
      <c r="AA88" s="8">
        <v>5506</v>
      </c>
      <c r="AB88" s="8">
        <v>579</v>
      </c>
      <c r="AC88" s="8">
        <v>77786</v>
      </c>
      <c r="AE88" s="16">
        <f t="shared" si="42"/>
        <v>3.5034403669724772E-4</v>
      </c>
      <c r="AF88" s="16">
        <f t="shared" si="30"/>
        <v>3.8756422078777501E-3</v>
      </c>
      <c r="AG88" s="16">
        <f t="shared" si="31"/>
        <v>9.8570758038019242E-3</v>
      </c>
      <c r="AH88" s="16">
        <f t="shared" si="32"/>
        <v>1.4093077299412915E-2</v>
      </c>
      <c r="AI88" s="16">
        <f t="shared" si="33"/>
        <v>2.0856927223719679E-2</v>
      </c>
      <c r="AJ88" s="16">
        <f t="shared" si="34"/>
        <v>3.2609060572353119E-2</v>
      </c>
      <c r="AK88" s="16">
        <f t="shared" si="35"/>
        <v>4.8124199999999999E-2</v>
      </c>
      <c r="AL88" s="16">
        <f t="shared" si="36"/>
        <v>6.8959901982624194E-2</v>
      </c>
      <c r="AM88" s="16">
        <f t="shared" si="37"/>
        <v>0.10826073089700997</v>
      </c>
      <c r="AN88" s="16">
        <f t="shared" si="38"/>
        <v>0.15907809662186706</v>
      </c>
      <c r="AO88" s="16">
        <f t="shared" si="39"/>
        <v>0.18486010362694302</v>
      </c>
      <c r="AP88" s="16">
        <f t="shared" si="39"/>
        <v>4.6835175995680454E-2</v>
      </c>
      <c r="AQ88" s="16">
        <f t="shared" si="43"/>
        <v>4.5800676113255452E-2</v>
      </c>
      <c r="AS88" s="16">
        <f t="shared" si="40"/>
        <v>4.0775867969104519E-2</v>
      </c>
      <c r="AT88" s="16" t="e">
        <v>#N/A</v>
      </c>
    </row>
    <row r="89" spans="1:46" x14ac:dyDescent="0.3">
      <c r="A89" s="2">
        <v>2007</v>
      </c>
      <c r="B89" s="8">
        <v>0.623</v>
      </c>
      <c r="C89" s="8">
        <v>28.38</v>
      </c>
      <c r="D89" s="8">
        <v>86.53</v>
      </c>
      <c r="E89" s="8">
        <v>118.51900000000001</v>
      </c>
      <c r="F89" s="8">
        <v>192.012</v>
      </c>
      <c r="G89" s="8">
        <v>314.74299999999999</v>
      </c>
      <c r="H89" s="8">
        <v>483.94299999999998</v>
      </c>
      <c r="I89" s="8">
        <v>643.24400000000003</v>
      </c>
      <c r="J89" s="8">
        <v>825.50699999999995</v>
      </c>
      <c r="K89" s="8">
        <v>932.822</v>
      </c>
      <c r="L89" s="8">
        <v>147.589</v>
      </c>
      <c r="M89" s="8">
        <v>3773.9119999999998</v>
      </c>
      <c r="N89" s="10"/>
      <c r="O89" s="10">
        <v>3775.9140000000002</v>
      </c>
      <c r="P89" s="10">
        <f t="shared" si="41"/>
        <v>2.0020000000004075</v>
      </c>
      <c r="Q89" s="1"/>
      <c r="R89" s="8">
        <v>1753</v>
      </c>
      <c r="S89" s="8">
        <v>7660</v>
      </c>
      <c r="T89" s="8">
        <v>8670</v>
      </c>
      <c r="U89" s="8">
        <v>8133</v>
      </c>
      <c r="V89" s="8">
        <v>9164</v>
      </c>
      <c r="W89" s="8">
        <v>9618</v>
      </c>
      <c r="X89" s="8">
        <v>10029</v>
      </c>
      <c r="Y89" s="8">
        <v>9191</v>
      </c>
      <c r="Z89" s="8">
        <v>7597</v>
      </c>
      <c r="AA89" s="8">
        <v>5875</v>
      </c>
      <c r="AB89" s="8">
        <v>819</v>
      </c>
      <c r="AC89" s="8">
        <v>78510</v>
      </c>
      <c r="AE89" s="16">
        <f t="shared" si="42"/>
        <v>3.553907586993725E-4</v>
      </c>
      <c r="AF89" s="16">
        <f t="shared" si="30"/>
        <v>3.7049608355091382E-3</v>
      </c>
      <c r="AG89" s="16">
        <f t="shared" si="31"/>
        <v>9.9803921568627444E-3</v>
      </c>
      <c r="AH89" s="16">
        <f t="shared" si="32"/>
        <v>1.4572605434648962E-2</v>
      </c>
      <c r="AI89" s="16">
        <f t="shared" si="33"/>
        <v>2.0952859013531208E-2</v>
      </c>
      <c r="AJ89" s="16">
        <f t="shared" si="34"/>
        <v>3.2724370971095859E-2</v>
      </c>
      <c r="AK89" s="16">
        <f t="shared" si="35"/>
        <v>4.8254362349187355E-2</v>
      </c>
      <c r="AL89" s="16">
        <f t="shared" si="36"/>
        <v>6.9986290936785989E-2</v>
      </c>
      <c r="AM89" s="16">
        <f t="shared" si="37"/>
        <v>0.10866223509279978</v>
      </c>
      <c r="AN89" s="16">
        <f t="shared" si="38"/>
        <v>0.15877821276595744</v>
      </c>
      <c r="AO89" s="16">
        <f t="shared" si="39"/>
        <v>0.1802063492063492</v>
      </c>
      <c r="AP89" s="16">
        <f t="shared" si="39"/>
        <v>4.8069188638390013E-2</v>
      </c>
      <c r="AQ89" s="16">
        <f t="shared" si="43"/>
        <v>4.6676830994980052E-2</v>
      </c>
      <c r="AS89" s="16">
        <f t="shared" si="40"/>
        <v>4.0995254524636059E-2</v>
      </c>
      <c r="AT89" s="16" t="e">
        <v>#N/A</v>
      </c>
    </row>
    <row r="90" spans="1:46" x14ac:dyDescent="0.3">
      <c r="A90" s="2">
        <v>2008</v>
      </c>
      <c r="B90" s="8">
        <v>0.70599999999999996</v>
      </c>
      <c r="C90" s="8">
        <v>28.965</v>
      </c>
      <c r="D90" s="8">
        <v>90.268000000000001</v>
      </c>
      <c r="E90" s="8">
        <v>125.312</v>
      </c>
      <c r="F90" s="8">
        <v>191.46899999999999</v>
      </c>
      <c r="G90" s="8">
        <v>308.76100000000002</v>
      </c>
      <c r="H90" s="8">
        <v>488.24700000000001</v>
      </c>
      <c r="I90" s="8">
        <v>671.21199999999999</v>
      </c>
      <c r="J90" s="8">
        <v>851.524</v>
      </c>
      <c r="K90" s="8">
        <v>982.98500000000001</v>
      </c>
      <c r="L90" s="8">
        <v>185.07499999999999</v>
      </c>
      <c r="M90" s="8">
        <v>3924.5239999999999</v>
      </c>
      <c r="N90" s="10"/>
      <c r="O90" s="10">
        <v>3924.8440000000001</v>
      </c>
      <c r="P90" s="10">
        <f t="shared" si="41"/>
        <v>0.32000000000016371</v>
      </c>
      <c r="Q90" s="1"/>
      <c r="R90" s="8">
        <v>1698</v>
      </c>
      <c r="S90" s="8">
        <v>7643</v>
      </c>
      <c r="T90" s="8">
        <v>8780</v>
      </c>
      <c r="U90" s="8">
        <v>8162</v>
      </c>
      <c r="V90" s="8">
        <v>8979</v>
      </c>
      <c r="W90" s="8">
        <v>9389</v>
      </c>
      <c r="X90" s="8">
        <v>10024</v>
      </c>
      <c r="Y90" s="8">
        <v>9331</v>
      </c>
      <c r="Z90" s="8">
        <v>7766</v>
      </c>
      <c r="AA90" s="8">
        <v>6117</v>
      </c>
      <c r="AB90" s="8">
        <v>1008</v>
      </c>
      <c r="AC90" s="8">
        <v>78897</v>
      </c>
      <c r="AE90" s="16">
        <f t="shared" si="42"/>
        <v>4.1578327444051824E-4</v>
      </c>
      <c r="AF90" s="16">
        <f t="shared" si="30"/>
        <v>3.7897422478084522E-3</v>
      </c>
      <c r="AG90" s="16">
        <f t="shared" si="31"/>
        <v>1.0281093394077449E-2</v>
      </c>
      <c r="AH90" s="16">
        <f t="shared" si="32"/>
        <v>1.535309973045822E-2</v>
      </c>
      <c r="AI90" s="16">
        <f t="shared" si="33"/>
        <v>2.1324089542265286E-2</v>
      </c>
      <c r="AJ90" s="16">
        <f t="shared" si="34"/>
        <v>3.2885397805943128E-2</v>
      </c>
      <c r="AK90" s="16">
        <f t="shared" si="35"/>
        <v>4.8707801276935359E-2</v>
      </c>
      <c r="AL90" s="16">
        <f t="shared" si="36"/>
        <v>7.1933554817275744E-2</v>
      </c>
      <c r="AM90" s="16">
        <f t="shared" si="37"/>
        <v>0.10964769508112285</v>
      </c>
      <c r="AN90" s="16">
        <f t="shared" si="38"/>
        <v>0.16069723720778159</v>
      </c>
      <c r="AO90" s="16">
        <f t="shared" si="39"/>
        <v>0.18360615079365078</v>
      </c>
      <c r="AP90" s="16">
        <f t="shared" si="39"/>
        <v>4.9742372967286459E-2</v>
      </c>
      <c r="AQ90" s="16">
        <f t="shared" si="43"/>
        <v>4.8009975734699381E-2</v>
      </c>
      <c r="AS90" s="16">
        <f t="shared" si="40"/>
        <v>4.164776496062169E-2</v>
      </c>
      <c r="AT90" s="16" t="e">
        <v>#N/A</v>
      </c>
    </row>
    <row r="91" spans="1:46" x14ac:dyDescent="0.3">
      <c r="A91" s="2">
        <v>2009</v>
      </c>
      <c r="B91" s="8">
        <v>0.77</v>
      </c>
      <c r="C91" s="8">
        <v>31.434999999999999</v>
      </c>
      <c r="D91" s="8">
        <v>95.185000000000002</v>
      </c>
      <c r="E91" s="8">
        <v>136.107</v>
      </c>
      <c r="F91" s="8">
        <v>194.59399999999999</v>
      </c>
      <c r="G91" s="8">
        <v>308.45400000000001</v>
      </c>
      <c r="H91" s="8">
        <v>499.108</v>
      </c>
      <c r="I91" s="8">
        <v>706.505</v>
      </c>
      <c r="J91" s="8">
        <v>895.303</v>
      </c>
      <c r="K91" s="8">
        <v>1050.3710000000001</v>
      </c>
      <c r="L91" s="8">
        <v>182.57499999999999</v>
      </c>
      <c r="M91" s="8">
        <v>4100.4070000000002</v>
      </c>
      <c r="N91" s="10"/>
      <c r="O91" s="10">
        <v>4101.0739999999996</v>
      </c>
      <c r="P91" s="10">
        <f t="shared" si="41"/>
        <v>0.66699999999946158</v>
      </c>
      <c r="Q91" s="1"/>
      <c r="R91" s="8">
        <v>1438</v>
      </c>
      <c r="S91" s="8">
        <v>7387</v>
      </c>
      <c r="T91" s="8">
        <v>8776</v>
      </c>
      <c r="U91" s="8">
        <v>8242</v>
      </c>
      <c r="V91" s="8">
        <v>8735</v>
      </c>
      <c r="W91" s="8">
        <v>9195</v>
      </c>
      <c r="X91" s="8">
        <v>9952</v>
      </c>
      <c r="Y91" s="8">
        <v>9443</v>
      </c>
      <c r="Z91" s="8">
        <v>8008</v>
      </c>
      <c r="AA91" s="8">
        <v>6392</v>
      </c>
      <c r="AB91" s="8">
        <v>943</v>
      </c>
      <c r="AC91" s="8">
        <v>78511</v>
      </c>
      <c r="AE91" s="16">
        <f t="shared" si="42"/>
        <v>5.3546592489568852E-4</v>
      </c>
      <c r="AF91" s="16">
        <f t="shared" si="30"/>
        <v>4.2554487613374846E-3</v>
      </c>
      <c r="AG91" s="16">
        <f t="shared" si="31"/>
        <v>1.084605742935278E-2</v>
      </c>
      <c r="AH91" s="16">
        <f t="shared" si="32"/>
        <v>1.6513831594273234E-2</v>
      </c>
      <c r="AI91" s="16">
        <f t="shared" si="33"/>
        <v>2.227750429307384E-2</v>
      </c>
      <c r="AJ91" s="16">
        <f t="shared" si="34"/>
        <v>3.3545840130505711E-2</v>
      </c>
      <c r="AK91" s="16">
        <f t="shared" si="35"/>
        <v>5.0151527331189709E-2</v>
      </c>
      <c r="AL91" s="16">
        <f t="shared" si="36"/>
        <v>7.481785449539341E-2</v>
      </c>
      <c r="AM91" s="16">
        <f t="shared" si="37"/>
        <v>0.11180107392607393</v>
      </c>
      <c r="AN91" s="16">
        <f t="shared" si="38"/>
        <v>0.16432587609511892</v>
      </c>
      <c r="AO91" s="16">
        <f t="shared" si="39"/>
        <v>0.19361081654294804</v>
      </c>
      <c r="AP91" s="16">
        <f t="shared" si="39"/>
        <v>5.2227165620104189E-2</v>
      </c>
      <c r="AQ91" s="16">
        <f t="shared" si="43"/>
        <v>5.0508353960396039E-2</v>
      </c>
      <c r="AS91" s="16">
        <f t="shared" si="40"/>
        <v>4.2967956556306086E-2</v>
      </c>
      <c r="AT91" s="16" t="e">
        <v>#N/A</v>
      </c>
    </row>
    <row r="92" spans="1:46" x14ac:dyDescent="0.3">
      <c r="A92" s="2">
        <v>2010</v>
      </c>
      <c r="B92" s="10">
        <v>0.66500000000000004</v>
      </c>
      <c r="C92" s="10">
        <v>33.262</v>
      </c>
      <c r="D92" s="10">
        <v>100.211</v>
      </c>
      <c r="E92" s="10">
        <v>147.69800000000001</v>
      </c>
      <c r="F92" s="10">
        <v>197.50899999999999</v>
      </c>
      <c r="G92" s="10">
        <v>314.983</v>
      </c>
      <c r="H92" s="10">
        <v>506.67700000000002</v>
      </c>
      <c r="I92" s="10">
        <v>745.88699999999994</v>
      </c>
      <c r="J92" s="10">
        <v>953.20699999999999</v>
      </c>
      <c r="K92" s="10">
        <v>1126.3030000000001</v>
      </c>
      <c r="L92" s="10">
        <v>183.76</v>
      </c>
      <c r="M92" s="10">
        <v>4310.1620000000003</v>
      </c>
      <c r="N92" s="10"/>
      <c r="O92" s="10">
        <v>4310.1620000000003</v>
      </c>
      <c r="P92" s="10">
        <f t="shared" si="41"/>
        <v>0</v>
      </c>
      <c r="Q92" s="1"/>
      <c r="R92" s="8">
        <v>1112</v>
      </c>
      <c r="S92" s="8">
        <v>7020</v>
      </c>
      <c r="T92" s="8">
        <v>8677</v>
      </c>
      <c r="U92" s="8">
        <v>8392</v>
      </c>
      <c r="V92" s="8">
        <v>8422</v>
      </c>
      <c r="W92" s="8">
        <v>9156</v>
      </c>
      <c r="X92" s="8">
        <v>9756</v>
      </c>
      <c r="Y92" s="8">
        <v>9541</v>
      </c>
      <c r="Z92" s="8">
        <v>8283</v>
      </c>
      <c r="AA92" s="8">
        <v>6681</v>
      </c>
      <c r="AB92" s="8">
        <v>934</v>
      </c>
      <c r="AC92" s="8">
        <v>77975</v>
      </c>
      <c r="AE92" s="16">
        <f t="shared" si="42"/>
        <v>5.9802158273381293E-4</v>
      </c>
      <c r="AF92" s="16">
        <f t="shared" si="30"/>
        <v>4.7381766381766385E-3</v>
      </c>
      <c r="AG92" s="16">
        <f t="shared" si="31"/>
        <v>1.1549037685836119E-2</v>
      </c>
      <c r="AH92" s="16">
        <f t="shared" si="32"/>
        <v>1.7599857006673023E-2</v>
      </c>
      <c r="AI92" s="16">
        <f t="shared" si="33"/>
        <v>2.345155545001187E-2</v>
      </c>
      <c r="AJ92" s="16">
        <f t="shared" si="34"/>
        <v>3.4401813018785497E-2</v>
      </c>
      <c r="AK92" s="16">
        <f t="shared" si="35"/>
        <v>5.1934911849118491E-2</v>
      </c>
      <c r="AL92" s="16">
        <f t="shared" si="36"/>
        <v>7.8177025469028397E-2</v>
      </c>
      <c r="AM92" s="16">
        <f t="shared" si="37"/>
        <v>0.11507992273330919</v>
      </c>
      <c r="AN92" s="16">
        <f t="shared" si="38"/>
        <v>0.16858299655740161</v>
      </c>
      <c r="AO92" s="16">
        <f t="shared" si="39"/>
        <v>0.19674518201284796</v>
      </c>
      <c r="AP92" s="16">
        <f t="shared" si="39"/>
        <v>5.5276203911510099E-2</v>
      </c>
      <c r="AQ92" s="16">
        <f t="shared" si="43"/>
        <v>5.3561812045690549E-2</v>
      </c>
      <c r="AS92" s="16">
        <f t="shared" si="40"/>
        <v>4.4562769412444601E-2</v>
      </c>
      <c r="AT92" s="16" t="e">
        <v>#N/A</v>
      </c>
    </row>
    <row r="93" spans="1:46" x14ac:dyDescent="0.3">
      <c r="A93" s="2">
        <v>2011</v>
      </c>
      <c r="B93" s="10">
        <v>0.7</v>
      </c>
      <c r="C93" s="10">
        <v>30.957000000000001</v>
      </c>
      <c r="D93" s="10">
        <v>101.893</v>
      </c>
      <c r="E93" s="10">
        <v>156.39500000000001</v>
      </c>
      <c r="F93" s="10">
        <v>199.26300000000001</v>
      </c>
      <c r="G93" s="10">
        <v>317.87200000000001</v>
      </c>
      <c r="H93" s="10">
        <v>502.57299999999998</v>
      </c>
      <c r="I93" s="10">
        <v>771.52300000000002</v>
      </c>
      <c r="J93" s="10">
        <v>1011.981</v>
      </c>
      <c r="K93" s="10">
        <v>1183.0550000000001</v>
      </c>
      <c r="L93" s="10">
        <v>217.92400000000001</v>
      </c>
      <c r="M93" s="10">
        <v>4494.1360000000004</v>
      </c>
      <c r="N93" s="10"/>
      <c r="O93" s="10">
        <v>4494.1360000000004</v>
      </c>
      <c r="P93" s="10">
        <f t="shared" si="41"/>
        <v>0</v>
      </c>
      <c r="Q93" s="1"/>
      <c r="R93" s="8">
        <v>967</v>
      </c>
      <c r="S93" s="8">
        <v>6871</v>
      </c>
      <c r="T93" s="8">
        <v>8570</v>
      </c>
      <c r="U93" s="8">
        <v>8533</v>
      </c>
      <c r="V93" s="8">
        <v>8206</v>
      </c>
      <c r="W93" s="8">
        <v>9084</v>
      </c>
      <c r="X93" s="8">
        <v>9525</v>
      </c>
      <c r="Y93" s="8">
        <v>9586</v>
      </c>
      <c r="Z93" s="8">
        <v>8499</v>
      </c>
      <c r="AA93" s="8">
        <v>6874</v>
      </c>
      <c r="AB93" s="8">
        <v>1127</v>
      </c>
      <c r="AC93" s="8">
        <v>77842</v>
      </c>
      <c r="AE93" s="16">
        <f t="shared" si="42"/>
        <v>7.2388831437435359E-4</v>
      </c>
      <c r="AF93" s="16">
        <f t="shared" si="30"/>
        <v>4.5054577208557709E-3</v>
      </c>
      <c r="AG93" s="16">
        <f t="shared" si="31"/>
        <v>1.1889498249708285E-2</v>
      </c>
      <c r="AH93" s="16">
        <f t="shared" si="32"/>
        <v>1.8328255009961329E-2</v>
      </c>
      <c r="AI93" s="16">
        <f t="shared" si="33"/>
        <v>2.4282598098951988E-2</v>
      </c>
      <c r="AJ93" s="16">
        <f t="shared" si="34"/>
        <v>3.4992514310876265E-2</v>
      </c>
      <c r="AK93" s="16">
        <f t="shared" si="35"/>
        <v>5.2763569553805775E-2</v>
      </c>
      <c r="AL93" s="16">
        <f t="shared" si="36"/>
        <v>8.0484352180262883E-2</v>
      </c>
      <c r="AM93" s="16">
        <f t="shared" si="37"/>
        <v>0.1190705965407695</v>
      </c>
      <c r="AN93" s="16">
        <f t="shared" si="38"/>
        <v>0.17210576083794007</v>
      </c>
      <c r="AO93" s="16">
        <f t="shared" si="39"/>
        <v>0.19336645962732921</v>
      </c>
      <c r="AP93" s="16">
        <f t="shared" si="39"/>
        <v>5.7734076719508753E-2</v>
      </c>
      <c r="AQ93" s="16">
        <f t="shared" si="43"/>
        <v>5.574153685719873E-2</v>
      </c>
      <c r="AS93" s="16">
        <f t="shared" si="40"/>
        <v>4.5707586888794796E-2</v>
      </c>
      <c r="AT93" s="16" t="e">
        <v>#N/A</v>
      </c>
    </row>
    <row r="94" spans="1:46" x14ac:dyDescent="0.3">
      <c r="A94" s="2">
        <v>2012</v>
      </c>
      <c r="B94" s="1">
        <v>0.4</v>
      </c>
      <c r="C94" s="1">
        <v>27.192</v>
      </c>
      <c r="D94" s="1">
        <v>100.185</v>
      </c>
      <c r="E94" s="1">
        <v>161.16200000000001</v>
      </c>
      <c r="F94" s="1">
        <v>202.892</v>
      </c>
      <c r="G94" s="1">
        <v>316.47500000000002</v>
      </c>
      <c r="H94" s="1">
        <v>493.28100000000001</v>
      </c>
      <c r="I94" s="1">
        <v>781.39499999999998</v>
      </c>
      <c r="J94" s="1">
        <v>1063.587</v>
      </c>
      <c r="K94" s="1">
        <v>1213.759</v>
      </c>
      <c r="L94" s="1">
        <v>246.28399999999999</v>
      </c>
      <c r="M94" s="1">
        <v>4606.6120000000001</v>
      </c>
      <c r="N94" s="10"/>
      <c r="O94" s="10">
        <v>4606.6120000000001</v>
      </c>
      <c r="P94" s="10">
        <f t="shared" si="41"/>
        <v>0</v>
      </c>
      <c r="Q94" s="1"/>
      <c r="R94" s="8">
        <v>966</v>
      </c>
      <c r="S94" s="8">
        <v>7002</v>
      </c>
      <c r="T94" s="8">
        <v>8525</v>
      </c>
      <c r="U94" s="8">
        <v>8640</v>
      </c>
      <c r="V94" s="8">
        <v>8138</v>
      </c>
      <c r="W94" s="8">
        <v>8965</v>
      </c>
      <c r="X94" s="8">
        <v>9256</v>
      </c>
      <c r="Y94" s="8">
        <v>9588</v>
      </c>
      <c r="Z94" s="8">
        <v>8698</v>
      </c>
      <c r="AA94" s="8">
        <v>6947</v>
      </c>
      <c r="AB94" s="8">
        <v>1287</v>
      </c>
      <c r="AC94" s="8">
        <v>78012</v>
      </c>
      <c r="AE94" s="16">
        <f t="shared" ref="AE94:AP95" si="44">IF(R94&gt;0,+B94/R94,#N/A)</f>
        <v>4.1407867494824016E-4</v>
      </c>
      <c r="AF94" s="16">
        <f t="shared" si="44"/>
        <v>3.8834618680377037E-3</v>
      </c>
      <c r="AG94" s="16">
        <f t="shared" si="44"/>
        <v>1.1751906158357771E-2</v>
      </c>
      <c r="AH94" s="16">
        <f t="shared" si="44"/>
        <v>1.8653009259259262E-2</v>
      </c>
      <c r="AI94" s="16">
        <f t="shared" si="44"/>
        <v>2.4931432784467928E-2</v>
      </c>
      <c r="AJ94" s="16">
        <f t="shared" si="44"/>
        <v>3.530117122141662E-2</v>
      </c>
      <c r="AK94" s="16">
        <f t="shared" si="44"/>
        <v>5.3293107173725152E-2</v>
      </c>
      <c r="AL94" s="16">
        <f t="shared" si="44"/>
        <v>8.1497183979974963E-2</v>
      </c>
      <c r="AM94" s="16">
        <f t="shared" si="44"/>
        <v>0.12227948953782479</v>
      </c>
      <c r="AN94" s="16">
        <f t="shared" si="44"/>
        <v>0.17471700014394703</v>
      </c>
      <c r="AO94" s="16">
        <f t="shared" si="44"/>
        <v>0.19136285936285935</v>
      </c>
      <c r="AP94" s="16">
        <f t="shared" si="44"/>
        <v>5.905004358303851E-2</v>
      </c>
      <c r="AQ94" s="16">
        <f t="shared" si="43"/>
        <v>5.6830602802215698E-2</v>
      </c>
      <c r="AS94" s="16">
        <f>SUMPRODUCT(AE94:AN94,+R$82:AA$82)/SUM(R$82:AA$82)</f>
        <v>4.6350898036758945E-2</v>
      </c>
      <c r="AT94" s="16" t="e">
        <v>#N/A</v>
      </c>
    </row>
    <row r="95" spans="1:46" s="28" customFormat="1" x14ac:dyDescent="0.3">
      <c r="A95" s="2">
        <v>2013</v>
      </c>
      <c r="B95" s="1">
        <v>0.29333333333333333</v>
      </c>
      <c r="C95" s="1">
        <v>23.377666666666666</v>
      </c>
      <c r="D95" s="1">
        <v>95.698999999999998</v>
      </c>
      <c r="E95" s="1">
        <v>161.99199999999999</v>
      </c>
      <c r="F95" s="1">
        <v>206.44800000000001</v>
      </c>
      <c r="G95" s="1">
        <v>308.85399999999998</v>
      </c>
      <c r="H95" s="1">
        <v>475.911</v>
      </c>
      <c r="I95" s="1">
        <v>778.14099999999996</v>
      </c>
      <c r="J95" s="1">
        <v>1098</v>
      </c>
      <c r="K95" s="1">
        <v>1249.29</v>
      </c>
      <c r="L95" s="1">
        <v>244.9</v>
      </c>
      <c r="M95" s="1">
        <v>4642.905999999999</v>
      </c>
      <c r="N95" s="10"/>
      <c r="O95" s="10">
        <v>4642.9059999999999</v>
      </c>
      <c r="P95" s="10">
        <f t="shared" si="41"/>
        <v>0</v>
      </c>
      <c r="Q95" s="1"/>
      <c r="R95" s="8">
        <v>985</v>
      </c>
      <c r="S95" s="8">
        <v>7159</v>
      </c>
      <c r="T95" s="8">
        <v>8572</v>
      </c>
      <c r="U95" s="8">
        <v>8715</v>
      </c>
      <c r="V95" s="8">
        <v>8160</v>
      </c>
      <c r="W95" s="8">
        <v>8757</v>
      </c>
      <c r="X95" s="8">
        <v>9018</v>
      </c>
      <c r="Y95" s="8">
        <v>9561</v>
      </c>
      <c r="Z95" s="8">
        <v>8827</v>
      </c>
      <c r="AA95" s="8">
        <v>7098</v>
      </c>
      <c r="AB95" s="8">
        <v>1232</v>
      </c>
      <c r="AC95" s="8">
        <v>78085</v>
      </c>
      <c r="AE95" s="16">
        <f t="shared" si="44"/>
        <v>2.9780033840947549E-4</v>
      </c>
      <c r="AF95" s="16">
        <f t="shared" si="44"/>
        <v>3.265493318433673E-3</v>
      </c>
      <c r="AG95" s="16">
        <f t="shared" si="44"/>
        <v>1.1164139057396173E-2</v>
      </c>
      <c r="AH95" s="16">
        <f t="shared" si="44"/>
        <v>1.8587722317842798E-2</v>
      </c>
      <c r="AI95" s="16">
        <f t="shared" si="44"/>
        <v>2.53E-2</v>
      </c>
      <c r="AJ95" s="16">
        <f t="shared" si="44"/>
        <v>3.5269384492406075E-2</v>
      </c>
      <c r="AK95" s="16">
        <f t="shared" si="44"/>
        <v>5.2773453093812372E-2</v>
      </c>
      <c r="AL95" s="16">
        <f t="shared" si="44"/>
        <v>8.1386988808702015E-2</v>
      </c>
      <c r="AM95" s="16">
        <f t="shared" si="44"/>
        <v>0.12439107284468109</v>
      </c>
      <c r="AN95" s="16">
        <f t="shared" si="44"/>
        <v>0.1760059171597633</v>
      </c>
      <c r="AO95" s="16">
        <f t="shared" si="44"/>
        <v>0.19878246753246753</v>
      </c>
      <c r="AP95" s="16">
        <f t="shared" si="44"/>
        <v>5.9459640135749489E-2</v>
      </c>
      <c r="AQ95" s="16">
        <f t="shared" si="43"/>
        <v>5.7226955707073326E-2</v>
      </c>
      <c r="AS95" s="16">
        <f t="shared" ref="AS95:AS102" si="45">SUMPRODUCT(AE95:AN95,+R$82:AA$82)/SUM(R$82:AA$82)</f>
        <v>4.6416593106131936E-2</v>
      </c>
      <c r="AT95" s="16" t="e">
        <v>#N/A</v>
      </c>
    </row>
    <row r="96" spans="1:46" s="37" customFormat="1" x14ac:dyDescent="0.3">
      <c r="A96" s="2">
        <f>+A95+1</f>
        <v>2014</v>
      </c>
      <c r="B96" s="1">
        <v>0.215</v>
      </c>
      <c r="C96" s="1">
        <v>19.981999999999999</v>
      </c>
      <c r="D96" s="1">
        <v>88.846999999999994</v>
      </c>
      <c r="E96" s="1">
        <v>157.90299999999999</v>
      </c>
      <c r="F96" s="1">
        <v>207.815</v>
      </c>
      <c r="G96" s="1">
        <v>294.58100000000002</v>
      </c>
      <c r="H96" s="1">
        <v>451.29399999999998</v>
      </c>
      <c r="I96" s="1">
        <v>759.30799999999999</v>
      </c>
      <c r="J96" s="1">
        <v>1114.7550000000001</v>
      </c>
      <c r="K96" s="1">
        <v>1282.9549999999999</v>
      </c>
      <c r="L96" s="1">
        <v>250.02</v>
      </c>
      <c r="M96" s="1">
        <v>4627.6750000000011</v>
      </c>
      <c r="N96" s="10"/>
      <c r="O96" s="10">
        <v>4627.6750000000002</v>
      </c>
      <c r="P96" s="10">
        <f t="shared" si="41"/>
        <v>0</v>
      </c>
      <c r="Q96" s="1"/>
      <c r="R96" s="8">
        <v>1030</v>
      </c>
      <c r="S96" s="8">
        <v>7301</v>
      </c>
      <c r="T96" s="8">
        <v>8708</v>
      </c>
      <c r="U96" s="8">
        <v>8750</v>
      </c>
      <c r="V96" s="8">
        <v>8231</v>
      </c>
      <c r="W96" s="8">
        <v>8532</v>
      </c>
      <c r="X96" s="8">
        <v>8834</v>
      </c>
      <c r="Y96" s="8">
        <v>9474</v>
      </c>
      <c r="Z96" s="8">
        <v>8904</v>
      </c>
      <c r="AA96" s="8">
        <v>7324</v>
      </c>
      <c r="AB96" s="8">
        <v>1207</v>
      </c>
      <c r="AC96" s="8">
        <v>78293</v>
      </c>
      <c r="AE96" s="16">
        <f t="shared" ref="AE96:AE102" si="46">IF(R96&gt;0,+B96/R96,#N/A)</f>
        <v>2.0873786407766989E-4</v>
      </c>
      <c r="AF96" s="16">
        <f t="shared" ref="AF96:AF102" si="47">IF(S96&gt;0,+C96/S96,#N/A)</f>
        <v>2.7368853581701135E-3</v>
      </c>
      <c r="AG96" s="16">
        <f t="shared" ref="AG96:AG102" si="48">IF(T96&gt;0,+D96/T96,#N/A)</f>
        <v>1.0202916858061552E-2</v>
      </c>
      <c r="AH96" s="16">
        <f t="shared" ref="AH96:AH102" si="49">IF(U96&gt;0,+E96/U96,#N/A)</f>
        <v>1.8046057142857144E-2</v>
      </c>
      <c r="AI96" s="16">
        <f t="shared" ref="AI96:AI102" si="50">IF(V96&gt;0,+F96/V96,#N/A)</f>
        <v>2.5247843518406025E-2</v>
      </c>
      <c r="AJ96" s="16">
        <f t="shared" ref="AJ96:AJ102" si="51">IF(W96&gt;0,+G96/W96,#N/A)</f>
        <v>3.4526605719643694E-2</v>
      </c>
      <c r="AK96" s="16">
        <f t="shared" ref="AK96:AK102" si="52">IF(X96&gt;0,+H96/X96,#N/A)</f>
        <v>5.1086031242925059E-2</v>
      </c>
      <c r="AL96" s="16">
        <f t="shared" ref="AL96:AL102" si="53">IF(Y96&gt;0,+I96/Y96,#N/A)</f>
        <v>8.0146506227570191E-2</v>
      </c>
      <c r="AM96" s="16">
        <f t="shared" ref="AM96:AM102" si="54">IF(Z96&gt;0,+J96/Z96,#N/A)</f>
        <v>0.12519710242587603</v>
      </c>
      <c r="AN96" s="16">
        <f t="shared" ref="AN96:AN102" si="55">IF(AA96&gt;0,+K96/AA96,#N/A)</f>
        <v>0.17517135445111959</v>
      </c>
      <c r="AO96" s="16">
        <f t="shared" ref="AO96:AO102" si="56">IF(AB96&gt;0,+L96/AB96,#N/A)</f>
        <v>0.20714167357083679</v>
      </c>
      <c r="AP96" s="16">
        <f t="shared" ref="AP96:AP102" si="57">IF(AC96&gt;0,+M96/AC96,#N/A)</f>
        <v>5.9107136014713971E-2</v>
      </c>
      <c r="AQ96" s="16">
        <f t="shared" ref="AQ96:AQ102" si="58">SUM(B96:K96)/SUM(R96:AA96)</f>
        <v>5.678776203819013E-2</v>
      </c>
      <c r="AS96" s="16">
        <f t="shared" si="45"/>
        <v>4.5759553085120509E-2</v>
      </c>
      <c r="AT96" s="16" t="e">
        <v>#N/A</v>
      </c>
    </row>
    <row r="97" spans="1:46" s="37" customFormat="1" x14ac:dyDescent="0.3">
      <c r="A97" s="2">
        <f t="shared" ref="A97:A102" si="59">+A96+1</f>
        <v>2015</v>
      </c>
      <c r="B97" s="1">
        <v>0.22500000000000001</v>
      </c>
      <c r="C97" s="1">
        <v>17.388999999999999</v>
      </c>
      <c r="D97" s="1">
        <v>80.718000000000004</v>
      </c>
      <c r="E97" s="1">
        <v>150.58099999999999</v>
      </c>
      <c r="F97" s="1">
        <v>207.94800000000001</v>
      </c>
      <c r="G97" s="1">
        <v>277.197</v>
      </c>
      <c r="H97" s="1">
        <v>433.20499999999998</v>
      </c>
      <c r="I97" s="1">
        <v>728.05</v>
      </c>
      <c r="J97" s="1">
        <v>1117.193</v>
      </c>
      <c r="K97" s="1">
        <v>1317.9770000000001</v>
      </c>
      <c r="L97" s="1">
        <v>250.81700000000001</v>
      </c>
      <c r="M97" s="1">
        <v>4581.3</v>
      </c>
      <c r="N97" s="10"/>
      <c r="O97" s="10">
        <v>4581.3</v>
      </c>
      <c r="P97" s="10">
        <f t="shared" si="41"/>
        <v>0</v>
      </c>
      <c r="Q97" s="1"/>
      <c r="R97" s="8">
        <v>1075</v>
      </c>
      <c r="S97" s="8">
        <v>7195</v>
      </c>
      <c r="T97" s="8">
        <v>9083</v>
      </c>
      <c r="U97" s="8">
        <v>8931</v>
      </c>
      <c r="V97" s="8">
        <v>8590</v>
      </c>
      <c r="W97" s="8">
        <v>8391</v>
      </c>
      <c r="X97" s="8">
        <v>8906</v>
      </c>
      <c r="Y97" s="8">
        <v>9418</v>
      </c>
      <c r="Z97" s="8">
        <v>9060</v>
      </c>
      <c r="AA97" s="8">
        <v>7501</v>
      </c>
      <c r="AB97" s="8">
        <v>1254</v>
      </c>
      <c r="AC97" s="8">
        <v>79404</v>
      </c>
      <c r="AE97" s="16">
        <f t="shared" si="46"/>
        <v>2.0930232558139536E-4</v>
      </c>
      <c r="AF97" s="16">
        <f t="shared" si="47"/>
        <v>2.41681723419041E-3</v>
      </c>
      <c r="AG97" s="16">
        <f t="shared" si="48"/>
        <v>8.886711438951889E-3</v>
      </c>
      <c r="AH97" s="16">
        <f t="shared" si="49"/>
        <v>1.686048594782219E-2</v>
      </c>
      <c r="AI97" s="16">
        <f t="shared" si="50"/>
        <v>2.4208149010477301E-2</v>
      </c>
      <c r="AJ97" s="16">
        <f t="shared" si="51"/>
        <v>3.3035037540221669E-2</v>
      </c>
      <c r="AK97" s="16">
        <f t="shared" si="52"/>
        <v>4.8641926790927464E-2</v>
      </c>
      <c r="AL97" s="16">
        <f t="shared" si="53"/>
        <v>7.7304098534720742E-2</v>
      </c>
      <c r="AM97" s="16">
        <f t="shared" si="54"/>
        <v>0.12331048565121412</v>
      </c>
      <c r="AN97" s="16">
        <f t="shared" si="55"/>
        <v>0.1757068390881216</v>
      </c>
      <c r="AO97" s="16">
        <f t="shared" si="56"/>
        <v>0.20001355661881978</v>
      </c>
      <c r="AP97" s="16">
        <f t="shared" si="57"/>
        <v>5.7696085839504307E-2</v>
      </c>
      <c r="AQ97" s="16">
        <f t="shared" si="58"/>
        <v>5.5412450415866926E-2</v>
      </c>
      <c r="AS97" s="16">
        <f t="shared" si="45"/>
        <v>4.4386214190580635E-2</v>
      </c>
      <c r="AT97" s="16" t="e">
        <v>#N/A</v>
      </c>
    </row>
    <row r="98" spans="1:46" s="37" customFormat="1" x14ac:dyDescent="0.3">
      <c r="A98" s="2">
        <f t="shared" si="59"/>
        <v>2016</v>
      </c>
      <c r="B98" s="1">
        <v>0.22500000000000001</v>
      </c>
      <c r="C98" s="1">
        <v>15.592000000000001</v>
      </c>
      <c r="D98" s="1">
        <v>72.108000000000004</v>
      </c>
      <c r="E98" s="1">
        <v>140.964</v>
      </c>
      <c r="F98" s="1">
        <v>204.98599999999999</v>
      </c>
      <c r="G98" s="1">
        <v>261.28199999999998</v>
      </c>
      <c r="H98" s="1">
        <v>413.98200000000003</v>
      </c>
      <c r="I98" s="1">
        <v>687.27300000000002</v>
      </c>
      <c r="J98" s="1">
        <v>1105.2550000000001</v>
      </c>
      <c r="K98" s="1">
        <v>1348.2270000000001</v>
      </c>
      <c r="L98" s="1">
        <v>260.685</v>
      </c>
      <c r="M98" s="1">
        <v>4510.5790000000006</v>
      </c>
      <c r="N98" s="10"/>
      <c r="O98" s="10">
        <v>4510.5789999999997</v>
      </c>
      <c r="P98" s="10">
        <f t="shared" si="41"/>
        <v>0</v>
      </c>
      <c r="Q98" s="1"/>
      <c r="R98" s="8">
        <v>1163</v>
      </c>
      <c r="S98" s="8">
        <v>7057</v>
      </c>
      <c r="T98" s="8">
        <v>9292</v>
      </c>
      <c r="U98" s="8">
        <v>8955</v>
      </c>
      <c r="V98" s="8">
        <v>8762</v>
      </c>
      <c r="W98" s="8">
        <v>8254</v>
      </c>
      <c r="X98" s="8">
        <v>8908</v>
      </c>
      <c r="Y98" s="8">
        <v>9241</v>
      </c>
      <c r="Z98" s="8">
        <v>9120</v>
      </c>
      <c r="AA98" s="8">
        <v>7661</v>
      </c>
      <c r="AB98" s="8">
        <v>1311</v>
      </c>
      <c r="AC98" s="8">
        <v>79723</v>
      </c>
      <c r="AE98" s="16">
        <f t="shared" si="46"/>
        <v>1.9346517626827171E-4</v>
      </c>
      <c r="AF98" s="16">
        <f t="shared" si="47"/>
        <v>2.209437438004818E-3</v>
      </c>
      <c r="AG98" s="16">
        <f t="shared" si="48"/>
        <v>7.7602238484718042E-3</v>
      </c>
      <c r="AH98" s="16">
        <f t="shared" si="49"/>
        <v>1.5741373534338358E-2</v>
      </c>
      <c r="AI98" s="16">
        <f t="shared" si="50"/>
        <v>2.3394887012097694E-2</v>
      </c>
      <c r="AJ98" s="16">
        <f t="shared" si="51"/>
        <v>3.1655197480009688E-2</v>
      </c>
      <c r="AK98" s="16">
        <f t="shared" si="52"/>
        <v>4.6473057925460262E-2</v>
      </c>
      <c r="AL98" s="16">
        <f t="shared" si="53"/>
        <v>7.4372145871658912E-2</v>
      </c>
      <c r="AM98" s="16">
        <f t="shared" si="54"/>
        <v>0.12119024122807019</v>
      </c>
      <c r="AN98" s="16">
        <f t="shared" si="55"/>
        <v>0.17598577209241614</v>
      </c>
      <c r="AO98" s="16">
        <f t="shared" si="56"/>
        <v>0.19884439359267736</v>
      </c>
      <c r="AP98" s="16">
        <f t="shared" si="57"/>
        <v>5.6578139307351713E-2</v>
      </c>
      <c r="AQ98" s="16">
        <f t="shared" si="58"/>
        <v>5.4198844579342716E-2</v>
      </c>
      <c r="AS98" s="16">
        <f t="shared" si="45"/>
        <v>4.3091007920120855E-2</v>
      </c>
      <c r="AT98" s="16" t="e">
        <v>#N/A</v>
      </c>
    </row>
    <row r="99" spans="1:46" s="37" customFormat="1" x14ac:dyDescent="0.3">
      <c r="A99" s="2">
        <f t="shared" si="59"/>
        <v>2017</v>
      </c>
      <c r="B99" s="1">
        <v>0.22</v>
      </c>
      <c r="C99" s="1">
        <v>16.46</v>
      </c>
      <c r="D99" s="1">
        <v>66.863</v>
      </c>
      <c r="E99" s="1">
        <v>131.346</v>
      </c>
      <c r="F99" s="1">
        <v>200.63800000000001</v>
      </c>
      <c r="G99" s="1">
        <v>252.89</v>
      </c>
      <c r="H99" s="1">
        <v>395.286</v>
      </c>
      <c r="I99" s="1">
        <v>648.54899999999998</v>
      </c>
      <c r="J99" s="1">
        <v>1080.1590000000001</v>
      </c>
      <c r="K99" s="1">
        <v>1373.2850000000001</v>
      </c>
      <c r="L99" s="1">
        <v>266.63400000000001</v>
      </c>
      <c r="M99" s="1">
        <v>4432.33</v>
      </c>
      <c r="N99" s="10"/>
      <c r="O99" s="10">
        <v>4432.33</v>
      </c>
      <c r="P99" s="10">
        <f t="shared" si="41"/>
        <v>0</v>
      </c>
      <c r="Q99" s="1"/>
      <c r="R99" s="8">
        <v>1253</v>
      </c>
      <c r="S99" s="8">
        <v>6963</v>
      </c>
      <c r="T99" s="8">
        <v>9461</v>
      </c>
      <c r="U99" s="8">
        <v>8974</v>
      </c>
      <c r="V99" s="8">
        <v>8911</v>
      </c>
      <c r="W99" s="8">
        <v>8259</v>
      </c>
      <c r="X99" s="8">
        <v>8850</v>
      </c>
      <c r="Y99" s="8">
        <v>9006</v>
      </c>
      <c r="Z99" s="8">
        <v>9089</v>
      </c>
      <c r="AA99" s="8">
        <v>7779</v>
      </c>
      <c r="AB99" s="8">
        <v>1363</v>
      </c>
      <c r="AC99" s="8">
        <v>79908</v>
      </c>
      <c r="AE99" s="42">
        <f t="shared" si="46"/>
        <v>1.7557861133280127E-4</v>
      </c>
      <c r="AF99" s="42">
        <f t="shared" si="47"/>
        <v>2.3639235961510846E-3</v>
      </c>
      <c r="AG99" s="42">
        <f t="shared" si="48"/>
        <v>7.0672233379135401E-3</v>
      </c>
      <c r="AH99" s="42">
        <f t="shared" si="49"/>
        <v>1.463628259416091E-2</v>
      </c>
      <c r="AI99" s="42">
        <f t="shared" si="50"/>
        <v>2.2515767029514085E-2</v>
      </c>
      <c r="AJ99" s="42">
        <f t="shared" si="51"/>
        <v>3.0619929773580336E-2</v>
      </c>
      <c r="AK99" s="42">
        <f t="shared" si="52"/>
        <v>4.4665084745762709E-2</v>
      </c>
      <c r="AL99" s="42">
        <f t="shared" si="53"/>
        <v>7.2012991339107255E-2</v>
      </c>
      <c r="AM99" s="42">
        <f t="shared" si="54"/>
        <v>0.11884244691385192</v>
      </c>
      <c r="AN99" s="42">
        <f t="shared" si="55"/>
        <v>0.17653747268286413</v>
      </c>
      <c r="AO99" s="42">
        <f t="shared" si="56"/>
        <v>0.19562289068231842</v>
      </c>
      <c r="AP99" s="16">
        <f t="shared" si="57"/>
        <v>5.5467913100065075E-2</v>
      </c>
      <c r="AQ99" s="16">
        <f t="shared" si="58"/>
        <v>5.3035788401553249E-2</v>
      </c>
      <c r="AS99" s="16">
        <f t="shared" si="45"/>
        <v>4.2021595665286897E-2</v>
      </c>
      <c r="AT99" s="16" t="e">
        <v>#N/A</v>
      </c>
    </row>
    <row r="100" spans="1:46" s="37" customFormat="1" x14ac:dyDescent="0.3">
      <c r="A100" s="2">
        <f t="shared" si="59"/>
        <v>2018</v>
      </c>
      <c r="B100" s="40" t="e">
        <v>#N/A</v>
      </c>
      <c r="C100" s="40" t="e">
        <v>#N/A</v>
      </c>
      <c r="D100" s="40" t="e">
        <v>#N/A</v>
      </c>
      <c r="E100" s="40" t="e">
        <v>#N/A</v>
      </c>
      <c r="F100" s="40" t="e">
        <v>#N/A</v>
      </c>
      <c r="G100" s="40" t="e">
        <v>#N/A</v>
      </c>
      <c r="H100" s="40" t="e">
        <v>#N/A</v>
      </c>
      <c r="I100" s="40" t="e">
        <v>#N/A</v>
      </c>
      <c r="J100" s="40" t="e">
        <v>#N/A</v>
      </c>
      <c r="K100" s="40" t="e">
        <v>#N/A</v>
      </c>
      <c r="L100" s="40" t="e">
        <v>#N/A</v>
      </c>
      <c r="M100" s="40" t="e">
        <v>#N/A</v>
      </c>
      <c r="N100" s="10"/>
      <c r="O100" s="41" t="e">
        <v>#N/A</v>
      </c>
      <c r="P100" s="10" t="e">
        <f t="shared" si="41"/>
        <v>#N/A</v>
      </c>
      <c r="Q100" s="1"/>
      <c r="R100" s="8" t="e">
        <v>#N/A</v>
      </c>
      <c r="S100" s="8" t="e">
        <v>#N/A</v>
      </c>
      <c r="T100" s="8" t="e">
        <v>#N/A</v>
      </c>
      <c r="U100" s="8" t="e">
        <v>#N/A</v>
      </c>
      <c r="V100" s="8" t="e">
        <v>#N/A</v>
      </c>
      <c r="W100" s="8" t="e">
        <v>#N/A</v>
      </c>
      <c r="X100" s="8" t="e">
        <v>#N/A</v>
      </c>
      <c r="Y100" s="8" t="e">
        <v>#N/A</v>
      </c>
      <c r="Z100" s="8" t="e">
        <v>#N/A</v>
      </c>
      <c r="AA100" s="8" t="e">
        <v>#N/A</v>
      </c>
      <c r="AB100" s="8" t="e">
        <v>#N/A</v>
      </c>
      <c r="AC100" s="8" t="e">
        <v>#N/A</v>
      </c>
      <c r="AE100" s="16" t="e">
        <f t="shared" si="46"/>
        <v>#N/A</v>
      </c>
      <c r="AF100" s="16" t="e">
        <f t="shared" si="47"/>
        <v>#N/A</v>
      </c>
      <c r="AG100" s="16" t="e">
        <f t="shared" si="48"/>
        <v>#N/A</v>
      </c>
      <c r="AH100" s="16" t="e">
        <f t="shared" si="49"/>
        <v>#N/A</v>
      </c>
      <c r="AI100" s="16" t="e">
        <f t="shared" si="50"/>
        <v>#N/A</v>
      </c>
      <c r="AJ100" s="16" t="e">
        <f t="shared" si="51"/>
        <v>#N/A</v>
      </c>
      <c r="AK100" s="16" t="e">
        <f t="shared" si="52"/>
        <v>#N/A</v>
      </c>
      <c r="AL100" s="16" t="e">
        <f t="shared" si="53"/>
        <v>#N/A</v>
      </c>
      <c r="AM100" s="16" t="e">
        <f t="shared" si="54"/>
        <v>#N/A</v>
      </c>
      <c r="AN100" s="16" t="e">
        <f t="shared" si="55"/>
        <v>#N/A</v>
      </c>
      <c r="AO100" s="16" t="e">
        <f t="shared" si="56"/>
        <v>#N/A</v>
      </c>
      <c r="AP100" s="16" t="e">
        <f t="shared" si="57"/>
        <v>#N/A</v>
      </c>
      <c r="AQ100" s="16" t="e">
        <f t="shared" si="58"/>
        <v>#N/A</v>
      </c>
      <c r="AS100" s="16" t="e">
        <f t="shared" si="45"/>
        <v>#N/A</v>
      </c>
      <c r="AT100" s="16" t="e">
        <v>#N/A</v>
      </c>
    </row>
    <row r="101" spans="1:46" s="37" customFormat="1" x14ac:dyDescent="0.3">
      <c r="A101" s="2">
        <f t="shared" si="59"/>
        <v>2019</v>
      </c>
      <c r="B101" s="40" t="e">
        <v>#N/A</v>
      </c>
      <c r="C101" s="40" t="e">
        <v>#N/A</v>
      </c>
      <c r="D101" s="40" t="e">
        <v>#N/A</v>
      </c>
      <c r="E101" s="40" t="e">
        <v>#N/A</v>
      </c>
      <c r="F101" s="40" t="e">
        <v>#N/A</v>
      </c>
      <c r="G101" s="40" t="e">
        <v>#N/A</v>
      </c>
      <c r="H101" s="40" t="e">
        <v>#N/A</v>
      </c>
      <c r="I101" s="40" t="e">
        <v>#N/A</v>
      </c>
      <c r="J101" s="40" t="e">
        <v>#N/A</v>
      </c>
      <c r="K101" s="40" t="e">
        <v>#N/A</v>
      </c>
      <c r="L101" s="40" t="e">
        <v>#N/A</v>
      </c>
      <c r="M101" s="40" t="e">
        <v>#N/A</v>
      </c>
      <c r="N101" s="10"/>
      <c r="O101" s="41" t="e">
        <v>#N/A</v>
      </c>
      <c r="P101" s="10" t="e">
        <f t="shared" si="41"/>
        <v>#N/A</v>
      </c>
      <c r="Q101" s="1"/>
      <c r="R101" s="8" t="e">
        <v>#N/A</v>
      </c>
      <c r="S101" s="8" t="e">
        <v>#N/A</v>
      </c>
      <c r="T101" s="8" t="e">
        <v>#N/A</v>
      </c>
      <c r="U101" s="8" t="e">
        <v>#N/A</v>
      </c>
      <c r="V101" s="8" t="e">
        <v>#N/A</v>
      </c>
      <c r="W101" s="8" t="e">
        <v>#N/A</v>
      </c>
      <c r="X101" s="8" t="e">
        <v>#N/A</v>
      </c>
      <c r="Y101" s="8" t="e">
        <v>#N/A</v>
      </c>
      <c r="Z101" s="8" t="e">
        <v>#N/A</v>
      </c>
      <c r="AA101" s="8" t="e">
        <v>#N/A</v>
      </c>
      <c r="AB101" s="8" t="e">
        <v>#N/A</v>
      </c>
      <c r="AC101" s="8" t="e">
        <v>#N/A</v>
      </c>
      <c r="AE101" s="16" t="e">
        <f t="shared" si="46"/>
        <v>#N/A</v>
      </c>
      <c r="AF101" s="16" t="e">
        <f t="shared" si="47"/>
        <v>#N/A</v>
      </c>
      <c r="AG101" s="16" t="e">
        <f t="shared" si="48"/>
        <v>#N/A</v>
      </c>
      <c r="AH101" s="16" t="e">
        <f t="shared" si="49"/>
        <v>#N/A</v>
      </c>
      <c r="AI101" s="16" t="e">
        <f t="shared" si="50"/>
        <v>#N/A</v>
      </c>
      <c r="AJ101" s="16" t="e">
        <f t="shared" si="51"/>
        <v>#N/A</v>
      </c>
      <c r="AK101" s="16" t="e">
        <f t="shared" si="52"/>
        <v>#N/A</v>
      </c>
      <c r="AL101" s="16" t="e">
        <f t="shared" si="53"/>
        <v>#N/A</v>
      </c>
      <c r="AM101" s="16" t="e">
        <f t="shared" si="54"/>
        <v>#N/A</v>
      </c>
      <c r="AN101" s="16" t="e">
        <f t="shared" si="55"/>
        <v>#N/A</v>
      </c>
      <c r="AO101" s="16" t="e">
        <f t="shared" si="56"/>
        <v>#N/A</v>
      </c>
      <c r="AP101" s="16" t="e">
        <f t="shared" si="57"/>
        <v>#N/A</v>
      </c>
      <c r="AQ101" s="16" t="e">
        <f t="shared" si="58"/>
        <v>#N/A</v>
      </c>
      <c r="AS101" s="16" t="e">
        <f t="shared" si="45"/>
        <v>#N/A</v>
      </c>
      <c r="AT101" s="16" t="e">
        <v>#N/A</v>
      </c>
    </row>
    <row r="102" spans="1:46" s="37" customFormat="1" x14ac:dyDescent="0.3">
      <c r="A102" s="2">
        <f t="shared" si="59"/>
        <v>2020</v>
      </c>
      <c r="B102" s="40" t="e">
        <v>#N/A</v>
      </c>
      <c r="C102" s="40" t="e">
        <v>#N/A</v>
      </c>
      <c r="D102" s="40" t="e">
        <v>#N/A</v>
      </c>
      <c r="E102" s="40" t="e">
        <v>#N/A</v>
      </c>
      <c r="F102" s="40" t="e">
        <v>#N/A</v>
      </c>
      <c r="G102" s="40" t="e">
        <v>#N/A</v>
      </c>
      <c r="H102" s="40" t="e">
        <v>#N/A</v>
      </c>
      <c r="I102" s="40" t="e">
        <v>#N/A</v>
      </c>
      <c r="J102" s="40" t="e">
        <v>#N/A</v>
      </c>
      <c r="K102" s="40" t="e">
        <v>#N/A</v>
      </c>
      <c r="L102" s="40" t="e">
        <v>#N/A</v>
      </c>
      <c r="M102" s="40" t="e">
        <v>#N/A</v>
      </c>
      <c r="N102" s="10"/>
      <c r="O102" s="41" t="e">
        <v>#N/A</v>
      </c>
      <c r="P102" s="10" t="e">
        <f t="shared" si="41"/>
        <v>#N/A</v>
      </c>
      <c r="Q102" s="1"/>
      <c r="R102" s="8" t="e">
        <v>#N/A</v>
      </c>
      <c r="S102" s="8" t="e">
        <v>#N/A</v>
      </c>
      <c r="T102" s="8" t="e">
        <v>#N/A</v>
      </c>
      <c r="U102" s="8" t="e">
        <v>#N/A</v>
      </c>
      <c r="V102" s="8" t="e">
        <v>#N/A</v>
      </c>
      <c r="W102" s="8" t="e">
        <v>#N/A</v>
      </c>
      <c r="X102" s="8" t="e">
        <v>#N/A</v>
      </c>
      <c r="Y102" s="8" t="e">
        <v>#N/A</v>
      </c>
      <c r="Z102" s="8" t="e">
        <v>#N/A</v>
      </c>
      <c r="AA102" s="8" t="e">
        <v>#N/A</v>
      </c>
      <c r="AB102" s="8" t="e">
        <v>#N/A</v>
      </c>
      <c r="AC102" s="8" t="e">
        <v>#N/A</v>
      </c>
      <c r="AE102" s="16" t="e">
        <f t="shared" si="46"/>
        <v>#N/A</v>
      </c>
      <c r="AF102" s="16" t="e">
        <f t="shared" si="47"/>
        <v>#N/A</v>
      </c>
      <c r="AG102" s="16" t="e">
        <f t="shared" si="48"/>
        <v>#N/A</v>
      </c>
      <c r="AH102" s="16" t="e">
        <f t="shared" si="49"/>
        <v>#N/A</v>
      </c>
      <c r="AI102" s="16" t="e">
        <f t="shared" si="50"/>
        <v>#N/A</v>
      </c>
      <c r="AJ102" s="16" t="e">
        <f t="shared" si="51"/>
        <v>#N/A</v>
      </c>
      <c r="AK102" s="16" t="e">
        <f t="shared" si="52"/>
        <v>#N/A</v>
      </c>
      <c r="AL102" s="16" t="e">
        <f t="shared" si="53"/>
        <v>#N/A</v>
      </c>
      <c r="AM102" s="16" t="e">
        <f t="shared" si="54"/>
        <v>#N/A</v>
      </c>
      <c r="AN102" s="16" t="e">
        <f t="shared" si="55"/>
        <v>#N/A</v>
      </c>
      <c r="AO102" s="16" t="e">
        <f t="shared" si="56"/>
        <v>#N/A</v>
      </c>
      <c r="AP102" s="16" t="e">
        <f t="shared" si="57"/>
        <v>#N/A</v>
      </c>
      <c r="AQ102" s="16" t="e">
        <f t="shared" si="58"/>
        <v>#N/A</v>
      </c>
      <c r="AS102" s="16" t="e">
        <f t="shared" si="45"/>
        <v>#N/A</v>
      </c>
      <c r="AT102" s="16" t="e">
        <v>#N/A</v>
      </c>
    </row>
    <row r="103" spans="1:46" x14ac:dyDescent="0.3">
      <c r="A103" s="2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Q103" s="16"/>
    </row>
    <row r="104" spans="1:46" x14ac:dyDescent="0.3">
      <c r="A104" s="21" t="s">
        <v>12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0"/>
      <c r="O104" s="10"/>
      <c r="P104" s="10"/>
      <c r="Q104" s="1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Q104" s="16"/>
    </row>
    <row r="105" spans="1:46" x14ac:dyDescent="0.3">
      <c r="A105" s="2">
        <v>1975</v>
      </c>
      <c r="B105" s="8">
        <v>0.34200000000000003</v>
      </c>
      <c r="C105" s="8">
        <v>7.64</v>
      </c>
      <c r="D105" s="8">
        <v>17.91</v>
      </c>
      <c r="E105" s="8">
        <v>21.765000000000001</v>
      </c>
      <c r="F105" s="8">
        <v>25.686</v>
      </c>
      <c r="G105" s="8">
        <v>40.938000000000002</v>
      </c>
      <c r="H105" s="8">
        <v>70.018000000000001</v>
      </c>
      <c r="I105" s="8">
        <v>126.434</v>
      </c>
      <c r="J105" s="8">
        <v>198.096</v>
      </c>
      <c r="K105" s="8">
        <v>268.87099999999998</v>
      </c>
      <c r="L105" s="8">
        <v>0</v>
      </c>
      <c r="M105" s="8">
        <v>777.7</v>
      </c>
      <c r="N105" s="10"/>
      <c r="O105" s="10">
        <v>777.88499999999999</v>
      </c>
      <c r="P105" s="10">
        <f t="shared" ref="P105:P150" si="60">+O105-M105</f>
        <v>0.18499999999994543</v>
      </c>
      <c r="Q105" s="1"/>
      <c r="R105" s="8">
        <v>1994</v>
      </c>
      <c r="S105" s="8">
        <v>6127</v>
      </c>
      <c r="T105" s="8">
        <v>5228</v>
      </c>
      <c r="U105" s="8">
        <v>2982</v>
      </c>
      <c r="V105" s="8">
        <v>2324</v>
      </c>
      <c r="W105" s="8">
        <v>2392</v>
      </c>
      <c r="X105" s="8">
        <v>2715</v>
      </c>
      <c r="Y105" s="8">
        <v>2881</v>
      </c>
      <c r="Z105" s="8">
        <v>2628</v>
      </c>
      <c r="AA105" s="8">
        <v>2247</v>
      </c>
      <c r="AB105" s="8">
        <v>0</v>
      </c>
      <c r="AC105" s="8">
        <v>31518</v>
      </c>
      <c r="AE105" s="16">
        <f>IF(R105&gt;0,+B105/R105,#N/A)</f>
        <v>1.7151454363089269E-4</v>
      </c>
      <c r="AF105" s="16">
        <f t="shared" ref="AF105:AF141" si="61">IF(S105&gt;0,+C105/S105,#N/A)</f>
        <v>1.2469397747674228E-3</v>
      </c>
      <c r="AG105" s="16">
        <f t="shared" ref="AG105:AG141" si="62">IF(T105&gt;0,+D105/T105,#N/A)</f>
        <v>3.4257842387146135E-3</v>
      </c>
      <c r="AH105" s="16">
        <f t="shared" ref="AH105:AH141" si="63">IF(U105&gt;0,+E105/U105,#N/A)</f>
        <v>7.2987927565392359E-3</v>
      </c>
      <c r="AI105" s="16">
        <f t="shared" ref="AI105:AI141" si="64">IF(V105&gt;0,+F105/V105,#N/A)</f>
        <v>1.105249569707401E-2</v>
      </c>
      <c r="AJ105" s="16">
        <f t="shared" ref="AJ105:AJ141" si="65">IF(W105&gt;0,+G105/W105,#N/A)</f>
        <v>1.711454849498328E-2</v>
      </c>
      <c r="AK105" s="16">
        <f t="shared" ref="AK105:AK141" si="66">IF(X105&gt;0,+H105/X105,#N/A)</f>
        <v>2.5789318600368323E-2</v>
      </c>
      <c r="AL105" s="16">
        <f t="shared" ref="AL105:AL141" si="67">IF(Y105&gt;0,+I105/Y105,#N/A)</f>
        <v>4.388545643873655E-2</v>
      </c>
      <c r="AM105" s="16">
        <f t="shared" ref="AM105:AM141" si="68">IF(Z105&gt;0,+J105/Z105,#N/A)</f>
        <v>7.5378995433789953E-2</v>
      </c>
      <c r="AN105" s="16">
        <f t="shared" ref="AN105:AN141" si="69">IF(AA105&gt;0,+K105/AA105,#N/A)</f>
        <v>0.11965776591010235</v>
      </c>
      <c r="AO105" s="16" t="e">
        <f t="shared" ref="AO105:AO141" si="70">IF(AB105&gt;0,+L105/AB105,#N/A)</f>
        <v>#N/A</v>
      </c>
      <c r="AP105" s="16">
        <f t="shared" ref="AP105:AP141" si="71">IF(AC105&gt;0,+M105/AC105,#N/A)</f>
        <v>2.4674789009454915E-2</v>
      </c>
      <c r="AQ105" s="16">
        <f t="shared" si="43"/>
        <v>2.4674789009454912E-2</v>
      </c>
      <c r="AS105" s="16">
        <f t="shared" ref="AS105:AS141" si="72">SUMPRODUCT(AE105:AN105,+R$130:AA$130)/SUM(R$130:AA$130)</f>
        <v>2.477816474543457E-2</v>
      </c>
      <c r="AT105" s="16" t="e">
        <v>#N/A</v>
      </c>
    </row>
    <row r="106" spans="1:46" x14ac:dyDescent="0.3">
      <c r="A106" s="2">
        <v>1976</v>
      </c>
      <c r="B106" s="8">
        <v>0.32</v>
      </c>
      <c r="C106" s="8">
        <v>8.6389999999999993</v>
      </c>
      <c r="D106" s="8">
        <v>20.65</v>
      </c>
      <c r="E106" s="8">
        <v>25.678999999999998</v>
      </c>
      <c r="F106" s="8">
        <v>29.34</v>
      </c>
      <c r="G106" s="8">
        <v>44.307000000000002</v>
      </c>
      <c r="H106" s="8">
        <v>74.212000000000003</v>
      </c>
      <c r="I106" s="8">
        <v>134.87799999999999</v>
      </c>
      <c r="J106" s="8">
        <v>215.38800000000001</v>
      </c>
      <c r="K106" s="8">
        <v>292.983</v>
      </c>
      <c r="L106" s="8">
        <v>0</v>
      </c>
      <c r="M106" s="8">
        <v>846.39599999999996</v>
      </c>
      <c r="N106" s="10"/>
      <c r="O106" s="10">
        <v>846.48199999999997</v>
      </c>
      <c r="P106" s="10">
        <f t="shared" si="60"/>
        <v>8.6000000000012733E-2</v>
      </c>
      <c r="Q106" s="1"/>
      <c r="R106" s="8">
        <v>1982</v>
      </c>
      <c r="S106" s="8">
        <v>6255</v>
      </c>
      <c r="T106" s="8">
        <v>5547</v>
      </c>
      <c r="U106" s="8">
        <v>3301</v>
      </c>
      <c r="V106" s="8">
        <v>2464</v>
      </c>
      <c r="W106" s="8">
        <v>2443</v>
      </c>
      <c r="X106" s="8">
        <v>2730</v>
      </c>
      <c r="Y106" s="8">
        <v>2854</v>
      </c>
      <c r="Z106" s="8">
        <v>2715</v>
      </c>
      <c r="AA106" s="8">
        <v>2288</v>
      </c>
      <c r="AB106" s="8">
        <v>0</v>
      </c>
      <c r="AC106" s="8">
        <v>32578</v>
      </c>
      <c r="AE106" s="16">
        <f t="shared" ref="AE106:AE141" si="73">IF(R106&gt;0,+B106/R106,#N/A)</f>
        <v>1.6145307769929366E-4</v>
      </c>
      <c r="AF106" s="16">
        <f t="shared" si="61"/>
        <v>1.3811350919264588E-3</v>
      </c>
      <c r="AG106" s="16">
        <f t="shared" si="62"/>
        <v>3.7227330088336033E-3</v>
      </c>
      <c r="AH106" s="16">
        <f t="shared" si="63"/>
        <v>7.7791578309603145E-3</v>
      </c>
      <c r="AI106" s="16">
        <f t="shared" si="64"/>
        <v>1.1907467532467532E-2</v>
      </c>
      <c r="AJ106" s="16">
        <f t="shared" si="65"/>
        <v>1.8136307818256245E-2</v>
      </c>
      <c r="AK106" s="16">
        <f t="shared" si="66"/>
        <v>2.7183882783882785E-2</v>
      </c>
      <c r="AL106" s="16">
        <f t="shared" si="67"/>
        <v>4.7259285213735104E-2</v>
      </c>
      <c r="AM106" s="16">
        <f t="shared" si="68"/>
        <v>7.9332596685082871E-2</v>
      </c>
      <c r="AN106" s="16">
        <f t="shared" si="69"/>
        <v>0.12805201048951048</v>
      </c>
      <c r="AO106" s="16" t="e">
        <f t="shared" si="70"/>
        <v>#N/A</v>
      </c>
      <c r="AP106" s="16">
        <f t="shared" si="71"/>
        <v>2.5980600405181409E-2</v>
      </c>
      <c r="AQ106" s="16">
        <f t="shared" si="43"/>
        <v>2.597980294054452E-2</v>
      </c>
      <c r="AS106" s="16">
        <f t="shared" si="72"/>
        <v>2.6391760595120439E-2</v>
      </c>
      <c r="AT106" s="16" t="e">
        <v>#N/A</v>
      </c>
    </row>
    <row r="107" spans="1:46" x14ac:dyDescent="0.3">
      <c r="A107" s="2">
        <v>1977</v>
      </c>
      <c r="B107" s="8">
        <v>0.30499999999999999</v>
      </c>
      <c r="C107" s="8">
        <v>9.1809999999999992</v>
      </c>
      <c r="D107" s="8">
        <v>22.513999999999999</v>
      </c>
      <c r="E107" s="8">
        <v>29.582000000000001</v>
      </c>
      <c r="F107" s="8">
        <v>33.234000000000002</v>
      </c>
      <c r="G107" s="8">
        <v>46.976999999999997</v>
      </c>
      <c r="H107" s="8">
        <v>77.414000000000001</v>
      </c>
      <c r="I107" s="8">
        <v>143.17099999999999</v>
      </c>
      <c r="J107" s="8">
        <v>231.809</v>
      </c>
      <c r="K107" s="8">
        <v>312.92</v>
      </c>
      <c r="L107" s="8">
        <v>0</v>
      </c>
      <c r="M107" s="8">
        <v>907.10699999999997</v>
      </c>
      <c r="N107" s="10"/>
      <c r="O107" s="10">
        <v>906.06799999999998</v>
      </c>
      <c r="P107" s="10">
        <f t="shared" si="60"/>
        <v>-1.0389999999999873</v>
      </c>
      <c r="Q107" s="1"/>
      <c r="R107" s="8">
        <v>2032</v>
      </c>
      <c r="S107" s="8">
        <v>6438</v>
      </c>
      <c r="T107" s="8">
        <v>5768</v>
      </c>
      <c r="U107" s="8">
        <v>3674</v>
      </c>
      <c r="V107" s="8">
        <v>2693</v>
      </c>
      <c r="W107" s="8">
        <v>2507</v>
      </c>
      <c r="X107" s="8">
        <v>2746</v>
      </c>
      <c r="Y107" s="8">
        <v>2878</v>
      </c>
      <c r="Z107" s="8">
        <v>2754</v>
      </c>
      <c r="AA107" s="8">
        <v>2326</v>
      </c>
      <c r="AB107" s="8">
        <v>0</v>
      </c>
      <c r="AC107" s="8">
        <v>33815</v>
      </c>
      <c r="AE107" s="16">
        <f t="shared" si="73"/>
        <v>1.500984251968504E-4</v>
      </c>
      <c r="AF107" s="16">
        <f t="shared" si="61"/>
        <v>1.4260639950295121E-3</v>
      </c>
      <c r="AG107" s="16">
        <f t="shared" si="62"/>
        <v>3.9032593619972261E-3</v>
      </c>
      <c r="AH107" s="16">
        <f t="shared" si="63"/>
        <v>8.0517147523135549E-3</v>
      </c>
      <c r="AI107" s="16">
        <f t="shared" si="64"/>
        <v>1.2340883772744152E-2</v>
      </c>
      <c r="AJ107" s="16">
        <f t="shared" si="65"/>
        <v>1.8738332668528122E-2</v>
      </c>
      <c r="AK107" s="16">
        <f t="shared" si="66"/>
        <v>2.8191551347414422E-2</v>
      </c>
      <c r="AL107" s="16">
        <f t="shared" si="67"/>
        <v>4.9746699096594856E-2</v>
      </c>
      <c r="AM107" s="16">
        <f t="shared" si="68"/>
        <v>8.4171750181554109E-2</v>
      </c>
      <c r="AN107" s="16">
        <f t="shared" si="69"/>
        <v>0.13453138435081685</v>
      </c>
      <c r="AO107" s="16" t="e">
        <f t="shared" si="70"/>
        <v>#N/A</v>
      </c>
      <c r="AP107" s="16">
        <f t="shared" si="71"/>
        <v>2.6825580363743901E-2</v>
      </c>
      <c r="AQ107" s="16">
        <f t="shared" si="43"/>
        <v>2.6824787083037614E-2</v>
      </c>
      <c r="AS107" s="16">
        <f t="shared" si="72"/>
        <v>2.7671356219702344E-2</v>
      </c>
      <c r="AT107" s="16" t="e">
        <v>#N/A</v>
      </c>
    </row>
    <row r="108" spans="1:46" x14ac:dyDescent="0.3">
      <c r="A108" s="2">
        <v>1978</v>
      </c>
      <c r="B108" s="8">
        <v>0.28799999999999998</v>
      </c>
      <c r="C108" s="8">
        <v>8.8070000000000004</v>
      </c>
      <c r="D108" s="8">
        <v>23.228000000000002</v>
      </c>
      <c r="E108" s="8">
        <v>31.523</v>
      </c>
      <c r="F108" s="8">
        <v>36.063000000000002</v>
      </c>
      <c r="G108" s="8">
        <v>48.463999999999999</v>
      </c>
      <c r="H108" s="8">
        <v>77.658000000000001</v>
      </c>
      <c r="I108" s="8">
        <v>143.18299999999999</v>
      </c>
      <c r="J108" s="8">
        <v>235.31299999999999</v>
      </c>
      <c r="K108" s="8">
        <v>322.92599999999999</v>
      </c>
      <c r="L108" s="8">
        <v>0</v>
      </c>
      <c r="M108" s="8">
        <v>927.45299999999997</v>
      </c>
      <c r="N108" s="10"/>
      <c r="O108" s="10">
        <v>927.601</v>
      </c>
      <c r="P108" s="10">
        <f t="shared" si="60"/>
        <v>0.14800000000002456</v>
      </c>
      <c r="Q108" s="1"/>
      <c r="R108" s="8">
        <v>2487</v>
      </c>
      <c r="S108" s="8">
        <v>7126</v>
      </c>
      <c r="T108" s="8">
        <v>6134</v>
      </c>
      <c r="U108" s="8">
        <v>4054</v>
      </c>
      <c r="V108" s="8">
        <v>2932</v>
      </c>
      <c r="W108" s="8">
        <v>2663</v>
      </c>
      <c r="X108" s="8">
        <v>2765</v>
      </c>
      <c r="Y108" s="8">
        <v>2893</v>
      </c>
      <c r="Z108" s="8">
        <v>2792</v>
      </c>
      <c r="AA108" s="8">
        <v>2379</v>
      </c>
      <c r="AB108" s="8">
        <v>0</v>
      </c>
      <c r="AC108" s="8">
        <v>36226</v>
      </c>
      <c r="AE108" s="16">
        <f t="shared" si="73"/>
        <v>1.1580217129071169E-4</v>
      </c>
      <c r="AF108" s="16">
        <f t="shared" si="61"/>
        <v>1.2358967162503509E-3</v>
      </c>
      <c r="AG108" s="16">
        <f t="shared" si="62"/>
        <v>3.7867623084447345E-3</v>
      </c>
      <c r="AH108" s="16">
        <f t="shared" si="63"/>
        <v>7.7757770103601383E-3</v>
      </c>
      <c r="AI108" s="16">
        <f t="shared" si="64"/>
        <v>1.2299795361527968E-2</v>
      </c>
      <c r="AJ108" s="16">
        <f t="shared" si="65"/>
        <v>1.8199023657529102E-2</v>
      </c>
      <c r="AK108" s="16">
        <f t="shared" si="66"/>
        <v>2.808607594936709E-2</v>
      </c>
      <c r="AL108" s="16">
        <f t="shared" si="67"/>
        <v>4.9492913930176283E-2</v>
      </c>
      <c r="AM108" s="16">
        <f t="shared" si="68"/>
        <v>8.4281160458452714E-2</v>
      </c>
      <c r="AN108" s="16">
        <f t="shared" si="69"/>
        <v>0.13574022698612861</v>
      </c>
      <c r="AO108" s="16" t="e">
        <f t="shared" si="70"/>
        <v>#N/A</v>
      </c>
      <c r="AP108" s="16">
        <f t="shared" si="71"/>
        <v>2.5601860542152046E-2</v>
      </c>
      <c r="AQ108" s="16">
        <f t="shared" si="43"/>
        <v>2.5602567287784678E-2</v>
      </c>
      <c r="AS108" s="16">
        <f t="shared" si="72"/>
        <v>2.7557730680929347E-2</v>
      </c>
      <c r="AT108" s="16" t="e">
        <v>#N/A</v>
      </c>
    </row>
    <row r="109" spans="1:46" x14ac:dyDescent="0.3">
      <c r="A109" s="2">
        <v>1979</v>
      </c>
      <c r="B109" s="8">
        <v>0.33700000000000002</v>
      </c>
      <c r="C109" s="8">
        <v>8.1289999999999996</v>
      </c>
      <c r="D109" s="8">
        <v>23.722000000000001</v>
      </c>
      <c r="E109" s="8">
        <v>33.746000000000002</v>
      </c>
      <c r="F109" s="8">
        <v>38.128999999999998</v>
      </c>
      <c r="G109" s="8">
        <v>48.499000000000002</v>
      </c>
      <c r="H109" s="8">
        <v>77.363</v>
      </c>
      <c r="I109" s="8">
        <v>138.626</v>
      </c>
      <c r="J109" s="8">
        <v>238.47200000000001</v>
      </c>
      <c r="K109" s="8">
        <v>323.95800000000003</v>
      </c>
      <c r="L109" s="8">
        <v>0</v>
      </c>
      <c r="M109" s="8">
        <v>930.98099999999999</v>
      </c>
      <c r="N109" s="10"/>
      <c r="O109" s="10">
        <v>931.13300000000004</v>
      </c>
      <c r="P109" s="10">
        <f t="shared" si="60"/>
        <v>0.15200000000004366</v>
      </c>
      <c r="Q109" s="1"/>
      <c r="R109" s="8">
        <v>2771</v>
      </c>
      <c r="S109" s="8">
        <v>7627</v>
      </c>
      <c r="T109" s="8">
        <v>6581</v>
      </c>
      <c r="U109" s="8">
        <v>4511</v>
      </c>
      <c r="V109" s="8">
        <v>3181</v>
      </c>
      <c r="W109" s="8">
        <v>2808</v>
      </c>
      <c r="X109" s="8">
        <v>2811</v>
      </c>
      <c r="Y109" s="8">
        <v>2910</v>
      </c>
      <c r="Z109" s="8">
        <v>2845</v>
      </c>
      <c r="AA109" s="8">
        <v>2388</v>
      </c>
      <c r="AB109" s="8">
        <v>0</v>
      </c>
      <c r="AC109" s="8">
        <v>38431</v>
      </c>
      <c r="AE109" s="16">
        <f t="shared" si="73"/>
        <v>1.2161674485745219E-4</v>
      </c>
      <c r="AF109" s="16">
        <f t="shared" si="61"/>
        <v>1.0658188016258029E-3</v>
      </c>
      <c r="AG109" s="16">
        <f t="shared" si="62"/>
        <v>3.6046193587600671E-3</v>
      </c>
      <c r="AH109" s="16">
        <f t="shared" si="63"/>
        <v>7.4808246508534697E-3</v>
      </c>
      <c r="AI109" s="16">
        <f t="shared" si="64"/>
        <v>1.1986482238289846E-2</v>
      </c>
      <c r="AJ109" s="16">
        <f t="shared" si="65"/>
        <v>1.7271723646723646E-2</v>
      </c>
      <c r="AK109" s="16">
        <f t="shared" si="66"/>
        <v>2.7521522589825684E-2</v>
      </c>
      <c r="AL109" s="16">
        <f t="shared" si="67"/>
        <v>4.7637800687285223E-2</v>
      </c>
      <c r="AM109" s="16">
        <f t="shared" si="68"/>
        <v>8.3821441124780321E-2</v>
      </c>
      <c r="AN109" s="16">
        <f t="shared" si="69"/>
        <v>0.1356608040201005</v>
      </c>
      <c r="AO109" s="16" t="e">
        <f t="shared" si="70"/>
        <v>#N/A</v>
      </c>
      <c r="AP109" s="16">
        <f t="shared" si="71"/>
        <v>2.4224740443912467E-2</v>
      </c>
      <c r="AQ109" s="16">
        <f t="shared" si="43"/>
        <v>2.4223479822027945E-2</v>
      </c>
      <c r="AS109" s="16">
        <f t="shared" si="72"/>
        <v>2.7016477477252301E-2</v>
      </c>
      <c r="AT109" s="16" t="e">
        <v>#N/A</v>
      </c>
    </row>
    <row r="110" spans="1:46" x14ac:dyDescent="0.3">
      <c r="A110" s="11">
        <v>1980</v>
      </c>
      <c r="B110" s="12">
        <v>0.42399999999999999</v>
      </c>
      <c r="C110" s="12">
        <v>7.7359999999999998</v>
      </c>
      <c r="D110" s="12">
        <v>23.806000000000001</v>
      </c>
      <c r="E110" s="12">
        <v>35.905000000000001</v>
      </c>
      <c r="F110" s="12">
        <v>40.290999999999997</v>
      </c>
      <c r="G110" s="12">
        <v>49.19</v>
      </c>
      <c r="H110" s="12">
        <v>76.436000000000007</v>
      </c>
      <c r="I110" s="12">
        <v>133.923</v>
      </c>
      <c r="J110" s="12">
        <v>236.83</v>
      </c>
      <c r="K110" s="12">
        <v>325.89100000000002</v>
      </c>
      <c r="L110" s="12">
        <v>0</v>
      </c>
      <c r="M110" s="12">
        <v>930.43200000000002</v>
      </c>
      <c r="N110" s="10"/>
      <c r="O110" s="10">
        <v>931.63499999999999</v>
      </c>
      <c r="P110" s="10">
        <f t="shared" si="60"/>
        <v>1.2029999999999745</v>
      </c>
      <c r="Q110" s="1"/>
      <c r="R110" s="8">
        <v>2766</v>
      </c>
      <c r="S110" s="8">
        <v>7872</v>
      </c>
      <c r="T110" s="8">
        <v>7005</v>
      </c>
      <c r="U110" s="8">
        <v>4994</v>
      </c>
      <c r="V110" s="8">
        <v>3434</v>
      </c>
      <c r="W110" s="8">
        <v>3001</v>
      </c>
      <c r="X110" s="8">
        <v>2844</v>
      </c>
      <c r="Y110" s="8">
        <v>2944</v>
      </c>
      <c r="Z110" s="8">
        <v>2885</v>
      </c>
      <c r="AA110" s="8">
        <v>2424</v>
      </c>
      <c r="AB110" s="8">
        <v>0</v>
      </c>
      <c r="AC110" s="8">
        <v>40169</v>
      </c>
      <c r="AE110" s="42">
        <f t="shared" si="73"/>
        <v>1.5328994938539406E-4</v>
      </c>
      <c r="AF110" s="42">
        <f t="shared" si="61"/>
        <v>9.8272357723577244E-4</v>
      </c>
      <c r="AG110" s="42">
        <f t="shared" si="62"/>
        <v>3.3984296930763742E-3</v>
      </c>
      <c r="AH110" s="42">
        <f t="shared" si="63"/>
        <v>7.189627553063677E-3</v>
      </c>
      <c r="AI110" s="42">
        <f t="shared" si="64"/>
        <v>1.1732964472917879E-2</v>
      </c>
      <c r="AJ110" s="42">
        <f t="shared" si="65"/>
        <v>1.6391202932355881E-2</v>
      </c>
      <c r="AK110" s="42">
        <f t="shared" si="66"/>
        <v>2.6876230661040789E-2</v>
      </c>
      <c r="AL110" s="42">
        <f t="shared" si="67"/>
        <v>4.5490149456521738E-2</v>
      </c>
      <c r="AM110" s="42">
        <f t="shared" si="68"/>
        <v>8.2090121317157719E-2</v>
      </c>
      <c r="AN110" s="42">
        <f t="shared" si="69"/>
        <v>0.13444348184818483</v>
      </c>
      <c r="AO110" s="42" t="e">
        <f t="shared" si="70"/>
        <v>#N/A</v>
      </c>
      <c r="AP110" s="16">
        <f t="shared" si="71"/>
        <v>2.316293659289502E-2</v>
      </c>
      <c r="AQ110" s="16">
        <f t="shared" si="43"/>
        <v>2.316293659289502E-2</v>
      </c>
      <c r="AS110" s="16">
        <f t="shared" si="72"/>
        <v>2.6302364511639465E-2</v>
      </c>
      <c r="AT110" s="16" t="e">
        <v>#N/A</v>
      </c>
    </row>
    <row r="111" spans="1:46" x14ac:dyDescent="0.3">
      <c r="A111" s="11">
        <v>1981</v>
      </c>
      <c r="B111" s="12">
        <v>0.34599999999999997</v>
      </c>
      <c r="C111" s="12">
        <v>7.673</v>
      </c>
      <c r="D111" s="12">
        <v>23.404</v>
      </c>
      <c r="E111" s="12">
        <v>35.912999999999997</v>
      </c>
      <c r="F111" s="12">
        <v>40.499000000000002</v>
      </c>
      <c r="G111" s="12">
        <v>47.131999999999998</v>
      </c>
      <c r="H111" s="12">
        <v>69.991</v>
      </c>
      <c r="I111" s="12">
        <v>126.485</v>
      </c>
      <c r="J111" s="12">
        <v>227.36</v>
      </c>
      <c r="K111" s="12">
        <v>326.93299999999999</v>
      </c>
      <c r="L111" s="12">
        <v>0</v>
      </c>
      <c r="M111" s="12">
        <v>905.73599999999999</v>
      </c>
      <c r="N111" s="10"/>
      <c r="O111" s="10">
        <v>906.08299999999997</v>
      </c>
      <c r="P111" s="10">
        <f t="shared" si="60"/>
        <v>0.34699999999997999</v>
      </c>
      <c r="Q111" s="1"/>
      <c r="R111" s="8">
        <v>2557</v>
      </c>
      <c r="S111" s="8">
        <v>7844</v>
      </c>
      <c r="T111" s="8">
        <v>7370</v>
      </c>
      <c r="U111" s="8">
        <v>5409</v>
      </c>
      <c r="V111" s="8">
        <v>3828</v>
      </c>
      <c r="W111" s="8">
        <v>3214</v>
      </c>
      <c r="X111" s="8">
        <v>2927</v>
      </c>
      <c r="Y111" s="8">
        <v>2976</v>
      </c>
      <c r="Z111" s="8">
        <v>2877</v>
      </c>
      <c r="AA111" s="8">
        <v>2505</v>
      </c>
      <c r="AB111" s="8">
        <v>0</v>
      </c>
      <c r="AC111" s="8">
        <v>41507</v>
      </c>
      <c r="AE111" s="16">
        <f t="shared" si="73"/>
        <v>1.3531482205709816E-4</v>
      </c>
      <c r="AF111" s="16">
        <f t="shared" si="61"/>
        <v>9.7819989801121868E-4</v>
      </c>
      <c r="AG111" s="16">
        <f t="shared" si="62"/>
        <v>3.1755766621438261E-3</v>
      </c>
      <c r="AH111" s="16">
        <f t="shared" si="63"/>
        <v>6.6394897393233492E-3</v>
      </c>
      <c r="AI111" s="16">
        <f t="shared" si="64"/>
        <v>1.0579676071055382E-2</v>
      </c>
      <c r="AJ111" s="16">
        <f t="shared" si="65"/>
        <v>1.4664592408214062E-2</v>
      </c>
      <c r="AK111" s="16">
        <f t="shared" si="66"/>
        <v>2.3912196788520669E-2</v>
      </c>
      <c r="AL111" s="16">
        <f t="shared" si="67"/>
        <v>4.2501680107526883E-2</v>
      </c>
      <c r="AM111" s="16">
        <f t="shared" si="68"/>
        <v>7.9026763990267646E-2</v>
      </c>
      <c r="AN111" s="16">
        <f t="shared" si="69"/>
        <v>0.1305121756487026</v>
      </c>
      <c r="AO111" s="16" t="e">
        <f t="shared" si="70"/>
        <v>#N/A</v>
      </c>
      <c r="AP111" s="16">
        <f t="shared" si="71"/>
        <v>2.1821283157057846E-2</v>
      </c>
      <c r="AQ111" s="16">
        <f t="shared" si="43"/>
        <v>2.182128315705785E-2</v>
      </c>
      <c r="AS111" s="16">
        <f t="shared" si="72"/>
        <v>2.4721161995242383E-2</v>
      </c>
      <c r="AT111" s="16" t="e">
        <v>#N/A</v>
      </c>
    </row>
    <row r="112" spans="1:46" x14ac:dyDescent="0.3">
      <c r="A112" s="11">
        <v>1982</v>
      </c>
      <c r="B112" s="12">
        <v>0.34</v>
      </c>
      <c r="C112" s="12">
        <v>6.9029999999999996</v>
      </c>
      <c r="D112" s="12">
        <v>21.370999999999999</v>
      </c>
      <c r="E112" s="12">
        <v>33.289000000000001</v>
      </c>
      <c r="F112" s="12">
        <v>39.296999999999997</v>
      </c>
      <c r="G112" s="12">
        <v>43.890999999999998</v>
      </c>
      <c r="H112" s="12">
        <v>61.456000000000003</v>
      </c>
      <c r="I112" s="12">
        <v>117.328</v>
      </c>
      <c r="J112" s="12">
        <v>216.53899999999999</v>
      </c>
      <c r="K112" s="12">
        <v>317.24700000000001</v>
      </c>
      <c r="L112" s="12">
        <v>0</v>
      </c>
      <c r="M112" s="12">
        <v>857.66099999999994</v>
      </c>
      <c r="N112" s="10"/>
      <c r="O112" s="10">
        <v>858.14499999999998</v>
      </c>
      <c r="P112" s="10">
        <f t="shared" si="60"/>
        <v>0.48400000000003729</v>
      </c>
      <c r="Q112" s="1"/>
      <c r="R112" s="8">
        <v>2293</v>
      </c>
      <c r="S112" s="8">
        <v>7619</v>
      </c>
      <c r="T112" s="8">
        <v>7622</v>
      </c>
      <c r="U112" s="8">
        <v>5712</v>
      </c>
      <c r="V112" s="8">
        <v>4334</v>
      </c>
      <c r="W112" s="8">
        <v>3557</v>
      </c>
      <c r="X112" s="8">
        <v>3045</v>
      </c>
      <c r="Y112" s="8">
        <v>3017</v>
      </c>
      <c r="Z112" s="8">
        <v>2911</v>
      </c>
      <c r="AA112" s="8">
        <v>2569</v>
      </c>
      <c r="AB112" s="8">
        <v>0</v>
      </c>
      <c r="AC112" s="8">
        <v>42677</v>
      </c>
      <c r="AE112" s="16">
        <f t="shared" si="73"/>
        <v>1.4827736589620585E-4</v>
      </c>
      <c r="AF112" s="16">
        <f t="shared" si="61"/>
        <v>9.0602441265257906E-4</v>
      </c>
      <c r="AG112" s="16">
        <f t="shared" si="62"/>
        <v>2.8038572553135657E-3</v>
      </c>
      <c r="AH112" s="16">
        <f t="shared" si="63"/>
        <v>5.8279061624649867E-3</v>
      </c>
      <c r="AI112" s="16">
        <f t="shared" si="64"/>
        <v>9.0671435163820948E-3</v>
      </c>
      <c r="AJ112" s="16">
        <f t="shared" si="65"/>
        <v>1.2339330896823165E-2</v>
      </c>
      <c r="AK112" s="16">
        <f t="shared" si="66"/>
        <v>2.0182594417077176E-2</v>
      </c>
      <c r="AL112" s="16">
        <f t="shared" si="67"/>
        <v>3.8888962545575077E-2</v>
      </c>
      <c r="AM112" s="16">
        <f t="shared" si="68"/>
        <v>7.4386465132256954E-2</v>
      </c>
      <c r="AN112" s="16">
        <f t="shared" si="69"/>
        <v>0.12349046321525886</v>
      </c>
      <c r="AO112" s="16" t="e">
        <f t="shared" si="70"/>
        <v>#N/A</v>
      </c>
      <c r="AP112" s="16">
        <f t="shared" si="71"/>
        <v>2.0096562551257115E-2</v>
      </c>
      <c r="AQ112" s="16">
        <f t="shared" si="43"/>
        <v>2.0095620797113335E-2</v>
      </c>
      <c r="AS112" s="16">
        <f t="shared" si="72"/>
        <v>2.2520386618797877E-2</v>
      </c>
      <c r="AT112" s="16" t="e">
        <v>#N/A</v>
      </c>
    </row>
    <row r="113" spans="1:46" x14ac:dyDescent="0.3">
      <c r="A113" s="11">
        <v>1983</v>
      </c>
      <c r="B113" s="12">
        <v>0.29099999999999998</v>
      </c>
      <c r="C113" s="12">
        <v>7.0529999999999999</v>
      </c>
      <c r="D113" s="12">
        <v>22.088000000000001</v>
      </c>
      <c r="E113" s="12">
        <v>35.201000000000001</v>
      </c>
      <c r="F113" s="12">
        <v>42.49</v>
      </c>
      <c r="G113" s="12">
        <v>47.814</v>
      </c>
      <c r="H113" s="12">
        <v>63.109000000000002</v>
      </c>
      <c r="I113" s="12">
        <v>107.76300000000001</v>
      </c>
      <c r="J113" s="12">
        <v>203.483</v>
      </c>
      <c r="K113" s="12">
        <v>308.22399999999999</v>
      </c>
      <c r="L113" s="12">
        <v>0</v>
      </c>
      <c r="M113" s="12">
        <v>837.51599999999996</v>
      </c>
      <c r="N113" s="10"/>
      <c r="O113" s="10">
        <v>838.03599999999994</v>
      </c>
      <c r="P113" s="10">
        <f t="shared" si="60"/>
        <v>0.51999999999998181</v>
      </c>
      <c r="Q113" s="1"/>
      <c r="R113" s="8">
        <v>1964</v>
      </c>
      <c r="S113" s="8">
        <v>7334</v>
      </c>
      <c r="T113" s="8">
        <v>7828</v>
      </c>
      <c r="U113" s="8">
        <v>6038</v>
      </c>
      <c r="V113" s="8">
        <v>4716</v>
      </c>
      <c r="W113" s="8">
        <v>3827</v>
      </c>
      <c r="X113" s="8">
        <v>3238</v>
      </c>
      <c r="Y113" s="8">
        <v>3035</v>
      </c>
      <c r="Z113" s="8">
        <v>2948</v>
      </c>
      <c r="AA113" s="8">
        <v>2619</v>
      </c>
      <c r="AB113" s="8">
        <v>0</v>
      </c>
      <c r="AC113" s="8">
        <v>43548</v>
      </c>
      <c r="AE113" s="16">
        <f t="shared" si="73"/>
        <v>1.4816700610997962E-4</v>
      </c>
      <c r="AF113" s="16">
        <f t="shared" si="61"/>
        <v>9.6168530133624219E-4</v>
      </c>
      <c r="AG113" s="16">
        <f t="shared" si="62"/>
        <v>2.8216658150229945E-3</v>
      </c>
      <c r="AH113" s="16">
        <f t="shared" si="63"/>
        <v>5.8299105664127195E-3</v>
      </c>
      <c r="AI113" s="16">
        <f t="shared" si="64"/>
        <v>9.009754028837998E-3</v>
      </c>
      <c r="AJ113" s="16">
        <f t="shared" si="65"/>
        <v>1.2493859419911157E-2</v>
      </c>
      <c r="AK113" s="16">
        <f t="shared" si="66"/>
        <v>1.9490117356392837E-2</v>
      </c>
      <c r="AL113" s="16">
        <f t="shared" si="67"/>
        <v>3.550675453047776E-2</v>
      </c>
      <c r="AM113" s="16">
        <f t="shared" si="68"/>
        <v>6.9024084124830395E-2</v>
      </c>
      <c r="AN113" s="16">
        <f t="shared" si="69"/>
        <v>0.11768766704849179</v>
      </c>
      <c r="AO113" s="16" t="e">
        <f t="shared" si="70"/>
        <v>#N/A</v>
      </c>
      <c r="AP113" s="16">
        <f t="shared" si="71"/>
        <v>1.9232019840176355E-2</v>
      </c>
      <c r="AQ113" s="16">
        <f t="shared" si="43"/>
        <v>1.9232461478402647E-2</v>
      </c>
      <c r="AS113" s="16">
        <f t="shared" si="72"/>
        <v>2.1397126744827476E-2</v>
      </c>
      <c r="AT113" s="16" t="e">
        <v>#N/A</v>
      </c>
    </row>
    <row r="114" spans="1:46" x14ac:dyDescent="0.3">
      <c r="A114" s="11">
        <v>1984</v>
      </c>
      <c r="B114" s="12">
        <v>0.19900000000000001</v>
      </c>
      <c r="C114" s="12">
        <v>7.5449999999999999</v>
      </c>
      <c r="D114" s="12">
        <v>23.471</v>
      </c>
      <c r="E114" s="12">
        <v>38.668999999999997</v>
      </c>
      <c r="F114" s="12">
        <v>47.923000000000002</v>
      </c>
      <c r="G114" s="12">
        <v>53.427</v>
      </c>
      <c r="H114" s="12">
        <v>66.558000000000007</v>
      </c>
      <c r="I114" s="12">
        <v>108.498</v>
      </c>
      <c r="J114" s="12">
        <v>197.16300000000001</v>
      </c>
      <c r="K114" s="12">
        <v>304.95699999999999</v>
      </c>
      <c r="L114" s="12">
        <v>0</v>
      </c>
      <c r="M114" s="12">
        <v>848.41</v>
      </c>
      <c r="N114" s="10"/>
      <c r="O114" s="10">
        <v>848.98699999999997</v>
      </c>
      <c r="P114" s="10">
        <f t="shared" si="60"/>
        <v>0.57699999999999818</v>
      </c>
      <c r="Q114" s="1"/>
      <c r="R114" s="8">
        <v>1784</v>
      </c>
      <c r="S114" s="8">
        <v>7237</v>
      </c>
      <c r="T114" s="8">
        <v>7947</v>
      </c>
      <c r="U114" s="8">
        <v>6394</v>
      </c>
      <c r="V114" s="8">
        <v>5136</v>
      </c>
      <c r="W114" s="8">
        <v>4074</v>
      </c>
      <c r="X114" s="8">
        <v>3373</v>
      </c>
      <c r="Y114" s="8">
        <v>3078</v>
      </c>
      <c r="Z114" s="8">
        <v>2947</v>
      </c>
      <c r="AA114" s="8">
        <v>2665</v>
      </c>
      <c r="AB114" s="8">
        <v>0</v>
      </c>
      <c r="AC114" s="8">
        <v>44635</v>
      </c>
      <c r="AE114" s="16">
        <f t="shared" si="73"/>
        <v>1.1154708520179372E-4</v>
      </c>
      <c r="AF114" s="16">
        <f t="shared" si="61"/>
        <v>1.0425590714384413E-3</v>
      </c>
      <c r="AG114" s="16">
        <f t="shared" si="62"/>
        <v>2.9534415502705425E-3</v>
      </c>
      <c r="AH114" s="16">
        <f t="shared" si="63"/>
        <v>6.0477009696590549E-3</v>
      </c>
      <c r="AI114" s="16">
        <f t="shared" si="64"/>
        <v>9.3308021806853582E-3</v>
      </c>
      <c r="AJ114" s="16">
        <f t="shared" si="65"/>
        <v>1.3114138438880707E-2</v>
      </c>
      <c r="AK114" s="16">
        <f t="shared" si="66"/>
        <v>1.9732582270975393E-2</v>
      </c>
      <c r="AL114" s="16">
        <f t="shared" si="67"/>
        <v>3.5249512670565301E-2</v>
      </c>
      <c r="AM114" s="16">
        <f t="shared" si="68"/>
        <v>6.690295215473363E-2</v>
      </c>
      <c r="AN114" s="16">
        <f t="shared" si="69"/>
        <v>0.11443039399624766</v>
      </c>
      <c r="AO114" s="16" t="e">
        <f t="shared" si="70"/>
        <v>#N/A</v>
      </c>
      <c r="AP114" s="16">
        <f t="shared" si="71"/>
        <v>1.9007729360367424E-2</v>
      </c>
      <c r="AQ114" s="16">
        <f t="shared" si="43"/>
        <v>1.9007729360367424E-2</v>
      </c>
      <c r="AS114" s="16">
        <f t="shared" si="72"/>
        <v>2.1243395775656249E-2</v>
      </c>
      <c r="AT114" s="16" t="e">
        <v>#N/A</v>
      </c>
    </row>
    <row r="115" spans="1:46" x14ac:dyDescent="0.3">
      <c r="A115" s="11">
        <v>1985</v>
      </c>
      <c r="B115" s="12">
        <v>0.19400000000000001</v>
      </c>
      <c r="C115" s="12">
        <v>7.7329999999999997</v>
      </c>
      <c r="D115" s="12">
        <v>25.216000000000001</v>
      </c>
      <c r="E115" s="12">
        <v>42.98</v>
      </c>
      <c r="F115" s="12">
        <v>54.649000000000001</v>
      </c>
      <c r="G115" s="12">
        <v>60.244999999999997</v>
      </c>
      <c r="H115" s="12">
        <v>72.037999999999997</v>
      </c>
      <c r="I115" s="12">
        <v>112.131</v>
      </c>
      <c r="J115" s="12">
        <v>194.87799999999999</v>
      </c>
      <c r="K115" s="12">
        <v>301.36399999999998</v>
      </c>
      <c r="L115" s="12">
        <v>0</v>
      </c>
      <c r="M115" s="12">
        <v>871.428</v>
      </c>
      <c r="N115" s="10"/>
      <c r="O115" s="10">
        <v>871.803</v>
      </c>
      <c r="P115" s="10">
        <f t="shared" si="60"/>
        <v>0.375</v>
      </c>
      <c r="Q115" s="1"/>
      <c r="R115" s="8">
        <v>1862</v>
      </c>
      <c r="S115" s="8">
        <v>7275</v>
      </c>
      <c r="T115" s="8">
        <v>8100</v>
      </c>
      <c r="U115" s="8">
        <v>6742</v>
      </c>
      <c r="V115" s="8">
        <v>5571</v>
      </c>
      <c r="W115" s="8">
        <v>4287</v>
      </c>
      <c r="X115" s="8">
        <v>3548</v>
      </c>
      <c r="Y115" s="8">
        <v>3105</v>
      </c>
      <c r="Z115" s="8">
        <v>2983</v>
      </c>
      <c r="AA115" s="8">
        <v>2689</v>
      </c>
      <c r="AB115" s="8">
        <v>0</v>
      </c>
      <c r="AC115" s="8">
        <v>46163</v>
      </c>
      <c r="AE115" s="16">
        <f t="shared" si="73"/>
        <v>1.041890440386681E-4</v>
      </c>
      <c r="AF115" s="16">
        <f t="shared" si="61"/>
        <v>1.062955326460481E-3</v>
      </c>
      <c r="AG115" s="16">
        <f t="shared" si="62"/>
        <v>3.1130864197530866E-3</v>
      </c>
      <c r="AH115" s="16">
        <f t="shared" si="63"/>
        <v>6.3749629190151284E-3</v>
      </c>
      <c r="AI115" s="16">
        <f t="shared" si="64"/>
        <v>9.8095494525219894E-3</v>
      </c>
      <c r="AJ115" s="16">
        <f t="shared" si="65"/>
        <v>1.4052950781432236E-2</v>
      </c>
      <c r="AK115" s="16">
        <f t="shared" si="66"/>
        <v>2.0303833145434047E-2</v>
      </c>
      <c r="AL115" s="16">
        <f t="shared" si="67"/>
        <v>3.6113043478260873E-2</v>
      </c>
      <c r="AM115" s="16">
        <f t="shared" si="68"/>
        <v>6.5329534026148162E-2</v>
      </c>
      <c r="AN115" s="16">
        <f t="shared" si="69"/>
        <v>0.11207288955001858</v>
      </c>
      <c r="AO115" s="16" t="e">
        <f t="shared" si="70"/>
        <v>#N/A</v>
      </c>
      <c r="AP115" s="16">
        <f t="shared" si="71"/>
        <v>1.8877196022788815E-2</v>
      </c>
      <c r="AQ115" s="16">
        <f t="shared" si="43"/>
        <v>1.8877604956457694E-2</v>
      </c>
      <c r="AS115" s="16">
        <f t="shared" si="72"/>
        <v>2.1409191485027103E-2</v>
      </c>
      <c r="AT115" s="16" t="e">
        <v>#N/A</v>
      </c>
    </row>
    <row r="116" spans="1:46" x14ac:dyDescent="0.3">
      <c r="A116" s="2">
        <v>1986</v>
      </c>
      <c r="B116" s="8">
        <v>0.23599999999999999</v>
      </c>
      <c r="C116" s="8">
        <v>8.3870000000000005</v>
      </c>
      <c r="D116" s="8">
        <v>28.204000000000001</v>
      </c>
      <c r="E116" s="8">
        <v>48.12</v>
      </c>
      <c r="F116" s="8">
        <v>61.247</v>
      </c>
      <c r="G116" s="8">
        <v>68.525999999999996</v>
      </c>
      <c r="H116" s="8">
        <v>79.3</v>
      </c>
      <c r="I116" s="8">
        <v>115.999</v>
      </c>
      <c r="J116" s="8">
        <v>194.62</v>
      </c>
      <c r="K116" s="8">
        <v>296.45</v>
      </c>
      <c r="L116" s="8">
        <v>0</v>
      </c>
      <c r="M116" s="8">
        <v>901.08900000000006</v>
      </c>
      <c r="N116" s="10"/>
      <c r="O116" s="10">
        <v>901.20699999999999</v>
      </c>
      <c r="P116" s="10">
        <f t="shared" si="60"/>
        <v>0.11799999999993815</v>
      </c>
      <c r="Q116" s="1"/>
      <c r="R116" s="8">
        <v>1939</v>
      </c>
      <c r="S116" s="8">
        <v>7239</v>
      </c>
      <c r="T116" s="8">
        <v>8240</v>
      </c>
      <c r="U116" s="8">
        <v>7033</v>
      </c>
      <c r="V116" s="8">
        <v>5879</v>
      </c>
      <c r="W116" s="8">
        <v>4658</v>
      </c>
      <c r="X116" s="8">
        <v>3741</v>
      </c>
      <c r="Y116" s="8">
        <v>3170</v>
      </c>
      <c r="Z116" s="8">
        <v>3008</v>
      </c>
      <c r="AA116" s="8">
        <v>2681</v>
      </c>
      <c r="AB116" s="8">
        <v>0</v>
      </c>
      <c r="AC116" s="8">
        <v>47586</v>
      </c>
      <c r="AE116" s="16">
        <f t="shared" si="73"/>
        <v>1.2171222279525528E-4</v>
      </c>
      <c r="AF116" s="16">
        <f t="shared" si="61"/>
        <v>1.1585854399778976E-3</v>
      </c>
      <c r="AG116" s="16">
        <f t="shared" si="62"/>
        <v>3.4228155339805825E-3</v>
      </c>
      <c r="AH116" s="16">
        <f t="shared" si="63"/>
        <v>6.8420304279823681E-3</v>
      </c>
      <c r="AI116" s="16">
        <f t="shared" si="64"/>
        <v>1.0417928219084879E-2</v>
      </c>
      <c r="AJ116" s="16">
        <f t="shared" si="65"/>
        <v>1.4711464147702876E-2</v>
      </c>
      <c r="AK116" s="16">
        <f t="shared" si="66"/>
        <v>2.119754076450147E-2</v>
      </c>
      <c r="AL116" s="16">
        <f t="shared" si="67"/>
        <v>3.6592744479495266E-2</v>
      </c>
      <c r="AM116" s="16">
        <f t="shared" si="68"/>
        <v>6.4700797872340426E-2</v>
      </c>
      <c r="AN116" s="16">
        <f t="shared" si="69"/>
        <v>0.11057441253263707</v>
      </c>
      <c r="AO116" s="16" t="e">
        <f t="shared" si="70"/>
        <v>#N/A</v>
      </c>
      <c r="AP116" s="16">
        <f t="shared" si="71"/>
        <v>1.8936010591350399E-2</v>
      </c>
      <c r="AQ116" s="16">
        <f t="shared" si="43"/>
        <v>1.8935214760023533E-2</v>
      </c>
      <c r="AS116" s="16">
        <f t="shared" si="72"/>
        <v>2.1712440712384942E-2</v>
      </c>
      <c r="AT116" s="16" t="e">
        <v>#N/A</v>
      </c>
    </row>
    <row r="117" spans="1:46" x14ac:dyDescent="0.3">
      <c r="A117" s="2">
        <v>1987</v>
      </c>
      <c r="B117" s="8">
        <v>0.28499999999999998</v>
      </c>
      <c r="C117" s="8">
        <v>8.5890000000000004</v>
      </c>
      <c r="D117" s="8">
        <v>29.681000000000001</v>
      </c>
      <c r="E117" s="8">
        <v>51.417000000000002</v>
      </c>
      <c r="F117" s="8">
        <v>66.09</v>
      </c>
      <c r="G117" s="8">
        <v>76.194999999999993</v>
      </c>
      <c r="H117" s="8">
        <v>87.09</v>
      </c>
      <c r="I117" s="8">
        <v>119.794</v>
      </c>
      <c r="J117" s="8">
        <v>194.11799999999999</v>
      </c>
      <c r="K117" s="8">
        <v>294.733</v>
      </c>
      <c r="L117" s="8">
        <v>0</v>
      </c>
      <c r="M117" s="8">
        <v>927.99199999999996</v>
      </c>
      <c r="N117" s="10"/>
      <c r="O117" s="10">
        <v>928.69200000000001</v>
      </c>
      <c r="P117" s="10">
        <f t="shared" si="60"/>
        <v>0.70000000000004547</v>
      </c>
      <c r="Q117" s="1"/>
      <c r="R117" s="8">
        <v>2019</v>
      </c>
      <c r="S117" s="8">
        <v>7093</v>
      </c>
      <c r="T117" s="8">
        <v>8373</v>
      </c>
      <c r="U117" s="8">
        <v>7317</v>
      </c>
      <c r="V117" s="8">
        <v>6104</v>
      </c>
      <c r="W117" s="8">
        <v>5060</v>
      </c>
      <c r="X117" s="8">
        <v>4041</v>
      </c>
      <c r="Y117" s="8">
        <v>3249</v>
      </c>
      <c r="Z117" s="8">
        <v>3033</v>
      </c>
      <c r="AA117" s="8">
        <v>2701</v>
      </c>
      <c r="AB117" s="8">
        <v>0</v>
      </c>
      <c r="AC117" s="8">
        <v>48990</v>
      </c>
      <c r="AE117" s="16">
        <f t="shared" si="73"/>
        <v>1.4115898959881127E-4</v>
      </c>
      <c r="AF117" s="16">
        <f t="shared" si="61"/>
        <v>1.2109121669251375E-3</v>
      </c>
      <c r="AG117" s="16">
        <f t="shared" si="62"/>
        <v>3.5448465305147497E-3</v>
      </c>
      <c r="AH117" s="16">
        <f t="shared" si="63"/>
        <v>7.0270602706027059E-3</v>
      </c>
      <c r="AI117" s="16">
        <f t="shared" si="64"/>
        <v>1.0827326343381389E-2</v>
      </c>
      <c r="AJ117" s="16">
        <f t="shared" si="65"/>
        <v>1.5058300395256916E-2</v>
      </c>
      <c r="AK117" s="16">
        <f t="shared" si="66"/>
        <v>2.1551596139569414E-2</v>
      </c>
      <c r="AL117" s="16">
        <f t="shared" si="67"/>
        <v>3.6871037242228379E-2</v>
      </c>
      <c r="AM117" s="16">
        <f t="shared" si="68"/>
        <v>6.4001978239366958E-2</v>
      </c>
      <c r="AN117" s="16">
        <f t="shared" si="69"/>
        <v>0.10911995557201037</v>
      </c>
      <c r="AO117" s="16" t="e">
        <f t="shared" si="70"/>
        <v>#N/A</v>
      </c>
      <c r="AP117" s="16">
        <f t="shared" si="71"/>
        <v>1.8942478056746273E-2</v>
      </c>
      <c r="AQ117" s="16">
        <f t="shared" si="43"/>
        <v>1.8942478056746273E-2</v>
      </c>
      <c r="AS117" s="16">
        <f t="shared" si="72"/>
        <v>2.1798448179521042E-2</v>
      </c>
      <c r="AT117" s="16" t="e">
        <v>#N/A</v>
      </c>
    </row>
    <row r="118" spans="1:46" x14ac:dyDescent="0.3">
      <c r="A118" s="2">
        <v>1988</v>
      </c>
      <c r="B118" s="8">
        <v>0.313</v>
      </c>
      <c r="C118" s="8">
        <v>8.3629999999999995</v>
      </c>
      <c r="D118" s="8">
        <v>30.469000000000001</v>
      </c>
      <c r="E118" s="8">
        <v>54.164999999999999</v>
      </c>
      <c r="F118" s="8">
        <v>70.671999999999997</v>
      </c>
      <c r="G118" s="8">
        <v>82.326999999999998</v>
      </c>
      <c r="H118" s="8">
        <v>94.917000000000002</v>
      </c>
      <c r="I118" s="8">
        <v>125.068</v>
      </c>
      <c r="J118" s="8">
        <v>194.13200000000001</v>
      </c>
      <c r="K118" s="8">
        <v>292.24900000000002</v>
      </c>
      <c r="L118" s="8">
        <v>0</v>
      </c>
      <c r="M118" s="8">
        <v>952.67499999999995</v>
      </c>
      <c r="N118" s="10"/>
      <c r="O118" s="10">
        <v>953.40599999999995</v>
      </c>
      <c r="P118" s="10">
        <f t="shared" si="60"/>
        <v>0.73099999999999454</v>
      </c>
      <c r="Q118" s="1"/>
      <c r="R118" s="8">
        <v>2179</v>
      </c>
      <c r="S118" s="8">
        <v>6979</v>
      </c>
      <c r="T118" s="8">
        <v>8393</v>
      </c>
      <c r="U118" s="8">
        <v>7547</v>
      </c>
      <c r="V118" s="8">
        <v>6356</v>
      </c>
      <c r="W118" s="8">
        <v>5383</v>
      </c>
      <c r="X118" s="8">
        <v>4293</v>
      </c>
      <c r="Y118" s="8">
        <v>3415</v>
      </c>
      <c r="Z118" s="8">
        <v>3029</v>
      </c>
      <c r="AA118" s="8">
        <v>2721</v>
      </c>
      <c r="AB118" s="8">
        <v>0</v>
      </c>
      <c r="AC118" s="8">
        <v>50295</v>
      </c>
      <c r="AE118" s="16">
        <f t="shared" si="73"/>
        <v>1.4364387333639283E-4</v>
      </c>
      <c r="AF118" s="16">
        <f t="shared" si="61"/>
        <v>1.1983092133543488E-3</v>
      </c>
      <c r="AG118" s="16">
        <f t="shared" si="62"/>
        <v>3.6302871440486123E-3</v>
      </c>
      <c r="AH118" s="16">
        <f t="shared" si="63"/>
        <v>7.1770239830396178E-3</v>
      </c>
      <c r="AI118" s="16">
        <f t="shared" si="64"/>
        <v>1.1118942731277533E-2</v>
      </c>
      <c r="AJ118" s="16">
        <f t="shared" si="65"/>
        <v>1.5293888166449934E-2</v>
      </c>
      <c r="AK118" s="16">
        <f t="shared" si="66"/>
        <v>2.210971348707198E-2</v>
      </c>
      <c r="AL118" s="16">
        <f t="shared" si="67"/>
        <v>3.662313323572474E-2</v>
      </c>
      <c r="AM118" s="16">
        <f t="shared" si="68"/>
        <v>6.4091119181247935E-2</v>
      </c>
      <c r="AN118" s="16">
        <f t="shared" si="69"/>
        <v>0.10740499816244028</v>
      </c>
      <c r="AO118" s="16" t="e">
        <f t="shared" si="70"/>
        <v>#N/A</v>
      </c>
      <c r="AP118" s="16">
        <f t="shared" si="71"/>
        <v>1.8941743712098617E-2</v>
      </c>
      <c r="AQ118" s="16">
        <f t="shared" si="43"/>
        <v>1.8941743712098617E-2</v>
      </c>
      <c r="AS118" s="16">
        <f t="shared" si="72"/>
        <v>2.1852369171773012E-2</v>
      </c>
      <c r="AT118" s="16" t="e">
        <v>#N/A</v>
      </c>
    </row>
    <row r="119" spans="1:46" x14ac:dyDescent="0.3">
      <c r="A119" s="2">
        <v>1989</v>
      </c>
      <c r="B119" s="8">
        <v>0.32600000000000001</v>
      </c>
      <c r="C119" s="8">
        <v>8.27</v>
      </c>
      <c r="D119" s="8">
        <v>30.908000000000001</v>
      </c>
      <c r="E119" s="8">
        <v>56.811999999999998</v>
      </c>
      <c r="F119" s="8">
        <v>76.92</v>
      </c>
      <c r="G119" s="8">
        <v>91.477000000000004</v>
      </c>
      <c r="H119" s="8">
        <v>104.51300000000001</v>
      </c>
      <c r="I119" s="8">
        <v>132.06200000000001</v>
      </c>
      <c r="J119" s="8">
        <v>198.78</v>
      </c>
      <c r="K119" s="8">
        <v>288.01900000000001</v>
      </c>
      <c r="L119" s="8">
        <v>0</v>
      </c>
      <c r="M119" s="8">
        <v>988.08699999999999</v>
      </c>
      <c r="N119" s="10"/>
      <c r="O119" s="10">
        <v>988.98500000000001</v>
      </c>
      <c r="P119" s="10">
        <f t="shared" si="60"/>
        <v>0.89800000000002456</v>
      </c>
      <c r="Q119" s="1"/>
      <c r="R119" s="8">
        <v>2240</v>
      </c>
      <c r="S119" s="8">
        <v>6963</v>
      </c>
      <c r="T119" s="8">
        <v>8402</v>
      </c>
      <c r="U119" s="8">
        <v>7725</v>
      </c>
      <c r="V119" s="8">
        <v>6665</v>
      </c>
      <c r="W119" s="8">
        <v>5767</v>
      </c>
      <c r="X119" s="8">
        <v>4541</v>
      </c>
      <c r="Y119" s="8">
        <v>3543</v>
      </c>
      <c r="Z119" s="8">
        <v>3071</v>
      </c>
      <c r="AA119" s="8">
        <v>2714</v>
      </c>
      <c r="AB119" s="8">
        <v>0</v>
      </c>
      <c r="AC119" s="8">
        <v>51629</v>
      </c>
      <c r="AE119" s="16">
        <f t="shared" si="73"/>
        <v>1.4553571428571428E-4</v>
      </c>
      <c r="AF119" s="16">
        <f t="shared" si="61"/>
        <v>1.1877064483699555E-3</v>
      </c>
      <c r="AG119" s="16">
        <f t="shared" si="62"/>
        <v>3.6786479409664369E-3</v>
      </c>
      <c r="AH119" s="16">
        <f t="shared" si="63"/>
        <v>7.3543042071197405E-3</v>
      </c>
      <c r="AI119" s="16">
        <f t="shared" si="64"/>
        <v>1.1540885221305327E-2</v>
      </c>
      <c r="AJ119" s="16">
        <f t="shared" si="65"/>
        <v>1.5862146696722732E-2</v>
      </c>
      <c r="AK119" s="16">
        <f t="shared" si="66"/>
        <v>2.301541510680467E-2</v>
      </c>
      <c r="AL119" s="16">
        <f t="shared" si="67"/>
        <v>3.7274061529777025E-2</v>
      </c>
      <c r="AM119" s="16">
        <f t="shared" si="68"/>
        <v>6.4728101595571477E-2</v>
      </c>
      <c r="AN119" s="16">
        <f t="shared" si="69"/>
        <v>0.10612343404568902</v>
      </c>
      <c r="AO119" s="16" t="e">
        <f t="shared" si="70"/>
        <v>#N/A</v>
      </c>
      <c r="AP119" s="16">
        <f t="shared" si="71"/>
        <v>1.9138216893606307E-2</v>
      </c>
      <c r="AQ119" s="16">
        <f t="shared" si="43"/>
        <v>1.9137475547636111E-2</v>
      </c>
      <c r="AS119" s="16">
        <f t="shared" si="72"/>
        <v>2.2166940094873206E-2</v>
      </c>
      <c r="AT119" s="16" t="e">
        <v>#N/A</v>
      </c>
    </row>
    <row r="120" spans="1:46" x14ac:dyDescent="0.3">
      <c r="A120" s="2">
        <v>1990</v>
      </c>
      <c r="B120" s="8">
        <v>0.40799999999999997</v>
      </c>
      <c r="C120" s="8">
        <v>9.0180000000000007</v>
      </c>
      <c r="D120" s="8">
        <v>32.222999999999999</v>
      </c>
      <c r="E120" s="8">
        <v>61.012999999999998</v>
      </c>
      <c r="F120" s="8">
        <v>84.956999999999994</v>
      </c>
      <c r="G120" s="8">
        <v>103.2</v>
      </c>
      <c r="H120" s="8">
        <v>115.316</v>
      </c>
      <c r="I120" s="8">
        <v>141.18700000000001</v>
      </c>
      <c r="J120" s="8">
        <v>206.34100000000001</v>
      </c>
      <c r="K120" s="8">
        <v>289.41300000000001</v>
      </c>
      <c r="L120" s="8">
        <v>0</v>
      </c>
      <c r="M120" s="8">
        <v>1043.076</v>
      </c>
      <c r="N120" s="10"/>
      <c r="O120" s="10">
        <v>1043.886</v>
      </c>
      <c r="P120" s="10">
        <f t="shared" si="60"/>
        <v>0.80999999999994543</v>
      </c>
      <c r="Q120" s="1"/>
      <c r="R120" s="8">
        <v>2130</v>
      </c>
      <c r="S120" s="8">
        <v>6990</v>
      </c>
      <c r="T120" s="8">
        <v>8317</v>
      </c>
      <c r="U120" s="8">
        <v>7890</v>
      </c>
      <c r="V120" s="8">
        <v>6969</v>
      </c>
      <c r="W120" s="8">
        <v>6204</v>
      </c>
      <c r="X120" s="8">
        <v>4730</v>
      </c>
      <c r="Y120" s="8">
        <v>3710</v>
      </c>
      <c r="Z120" s="8">
        <v>3095</v>
      </c>
      <c r="AA120" s="8">
        <v>2752</v>
      </c>
      <c r="AB120" s="8">
        <v>0</v>
      </c>
      <c r="AC120" s="8">
        <v>52788</v>
      </c>
      <c r="AE120" s="16">
        <f t="shared" si="73"/>
        <v>1.9154929577464786E-4</v>
      </c>
      <c r="AF120" s="16">
        <f t="shared" si="61"/>
        <v>1.2901287553648069E-3</v>
      </c>
      <c r="AG120" s="16">
        <f t="shared" si="62"/>
        <v>3.8743537333173019E-3</v>
      </c>
      <c r="AH120" s="16">
        <f t="shared" si="63"/>
        <v>7.7329531051964513E-3</v>
      </c>
      <c r="AI120" s="16">
        <f t="shared" si="64"/>
        <v>1.2190701678863538E-2</v>
      </c>
      <c r="AJ120" s="16">
        <f t="shared" si="65"/>
        <v>1.6634429400386848E-2</v>
      </c>
      <c r="AK120" s="16">
        <f t="shared" si="66"/>
        <v>2.437970401691332E-2</v>
      </c>
      <c r="AL120" s="16">
        <f t="shared" si="67"/>
        <v>3.805579514824798E-2</v>
      </c>
      <c r="AM120" s="16">
        <f t="shared" si="68"/>
        <v>6.666914378029079E-2</v>
      </c>
      <c r="AN120" s="16">
        <f t="shared" si="69"/>
        <v>0.10516460755813954</v>
      </c>
      <c r="AO120" s="16" t="e">
        <f t="shared" si="70"/>
        <v>#N/A</v>
      </c>
      <c r="AP120" s="16">
        <f t="shared" si="71"/>
        <v>1.9759718117754035E-2</v>
      </c>
      <c r="AQ120" s="16">
        <f t="shared" si="43"/>
        <v>1.9760092447003996E-2</v>
      </c>
      <c r="AS120" s="16">
        <f t="shared" si="72"/>
        <v>2.2777128990508381E-2</v>
      </c>
      <c r="AT120" s="16" t="e">
        <v>#N/A</v>
      </c>
    </row>
    <row r="121" spans="1:46" x14ac:dyDescent="0.3">
      <c r="A121" s="2">
        <v>1991</v>
      </c>
      <c r="B121" s="8">
        <v>0.47199999999999998</v>
      </c>
      <c r="C121" s="8">
        <v>10.691000000000001</v>
      </c>
      <c r="D121" s="8">
        <v>34.545999999999999</v>
      </c>
      <c r="E121" s="8">
        <v>66.703999999999994</v>
      </c>
      <c r="F121" s="8">
        <v>95.322999999999993</v>
      </c>
      <c r="G121" s="8">
        <v>116.46299999999999</v>
      </c>
      <c r="H121" s="8">
        <v>131.30199999999999</v>
      </c>
      <c r="I121" s="8">
        <v>156.506</v>
      </c>
      <c r="J121" s="8">
        <v>218.899</v>
      </c>
      <c r="K121" s="8">
        <v>295.57</v>
      </c>
      <c r="L121" s="8">
        <v>0</v>
      </c>
      <c r="M121" s="8">
        <v>1126.4760000000001</v>
      </c>
      <c r="N121" s="10"/>
      <c r="O121" s="10">
        <v>1127.1610000000001</v>
      </c>
      <c r="P121" s="10">
        <f t="shared" si="60"/>
        <v>0.68499999999994543</v>
      </c>
      <c r="Q121" s="1"/>
      <c r="R121" s="8">
        <v>1911</v>
      </c>
      <c r="S121" s="8">
        <v>6888</v>
      </c>
      <c r="T121" s="8">
        <v>8152</v>
      </c>
      <c r="U121" s="8">
        <v>8046</v>
      </c>
      <c r="V121" s="8">
        <v>7236</v>
      </c>
      <c r="W121" s="8">
        <v>6508</v>
      </c>
      <c r="X121" s="8">
        <v>5095</v>
      </c>
      <c r="Y121" s="8">
        <v>3899</v>
      </c>
      <c r="Z121" s="8">
        <v>3159</v>
      </c>
      <c r="AA121" s="8">
        <v>2777</v>
      </c>
      <c r="AB121" s="8">
        <v>0</v>
      </c>
      <c r="AC121" s="8">
        <v>53672</v>
      </c>
      <c r="AE121" s="16">
        <f t="shared" si="73"/>
        <v>2.4699110413396128E-4</v>
      </c>
      <c r="AF121" s="16">
        <f t="shared" si="61"/>
        <v>1.5521196283391407E-3</v>
      </c>
      <c r="AG121" s="16">
        <f t="shared" si="62"/>
        <v>4.237733071638862E-3</v>
      </c>
      <c r="AH121" s="16">
        <f t="shared" si="63"/>
        <v>8.2903305990554305E-3</v>
      </c>
      <c r="AI121" s="16">
        <f t="shared" si="64"/>
        <v>1.317343836373687E-2</v>
      </c>
      <c r="AJ121" s="16">
        <f t="shared" si="65"/>
        <v>1.7895359557467731E-2</v>
      </c>
      <c r="AK121" s="16">
        <f t="shared" si="66"/>
        <v>2.5770755642787045E-2</v>
      </c>
      <c r="AL121" s="16">
        <f t="shared" si="67"/>
        <v>4.0140035906642731E-2</v>
      </c>
      <c r="AM121" s="16">
        <f t="shared" si="68"/>
        <v>6.9293763849319401E-2</v>
      </c>
      <c r="AN121" s="16">
        <f t="shared" si="69"/>
        <v>0.10643500180050414</v>
      </c>
      <c r="AO121" s="16" t="e">
        <f t="shared" si="70"/>
        <v>#N/A</v>
      </c>
      <c r="AP121" s="16">
        <f t="shared" si="71"/>
        <v>2.0988150245938295E-2</v>
      </c>
      <c r="AQ121" s="16">
        <f t="shared" si="43"/>
        <v>2.0988541297907622E-2</v>
      </c>
      <c r="AS121" s="16">
        <f t="shared" si="72"/>
        <v>2.3862910298771065E-2</v>
      </c>
      <c r="AT121" s="16" t="e">
        <v>#N/A</v>
      </c>
    </row>
    <row r="122" spans="1:46" x14ac:dyDescent="0.3">
      <c r="A122" s="2">
        <v>1992</v>
      </c>
      <c r="B122" s="8">
        <v>0.59599999999999997</v>
      </c>
      <c r="C122" s="8">
        <v>13.569000000000001</v>
      </c>
      <c r="D122" s="8">
        <v>39.481000000000002</v>
      </c>
      <c r="E122" s="8">
        <v>74.930999999999997</v>
      </c>
      <c r="F122" s="8">
        <v>108.441</v>
      </c>
      <c r="G122" s="8">
        <v>132.86199999999999</v>
      </c>
      <c r="H122" s="8">
        <v>152.50800000000001</v>
      </c>
      <c r="I122" s="8">
        <v>180.07</v>
      </c>
      <c r="J122" s="8">
        <v>236.697</v>
      </c>
      <c r="K122" s="8">
        <v>308.27</v>
      </c>
      <c r="L122" s="8">
        <v>0</v>
      </c>
      <c r="M122" s="8">
        <v>1247.425</v>
      </c>
      <c r="N122" s="10"/>
      <c r="O122" s="10">
        <v>1247.9939999999999</v>
      </c>
      <c r="P122" s="10">
        <f t="shared" si="60"/>
        <v>0.56899999999995998</v>
      </c>
      <c r="Q122" s="1"/>
      <c r="R122" s="8">
        <v>1763</v>
      </c>
      <c r="S122" s="8">
        <v>6680</v>
      </c>
      <c r="T122" s="8">
        <v>7936</v>
      </c>
      <c r="U122" s="8">
        <v>8196</v>
      </c>
      <c r="V122" s="8">
        <v>7504</v>
      </c>
      <c r="W122" s="8">
        <v>6682</v>
      </c>
      <c r="X122" s="8">
        <v>5523</v>
      </c>
      <c r="Y122" s="8">
        <v>4198</v>
      </c>
      <c r="Z122" s="8">
        <v>3243</v>
      </c>
      <c r="AA122" s="8">
        <v>2799</v>
      </c>
      <c r="AB122" s="8">
        <v>0</v>
      </c>
      <c r="AC122" s="8">
        <v>54523</v>
      </c>
      <c r="AE122" s="16">
        <f t="shared" si="73"/>
        <v>3.3806012478729437E-4</v>
      </c>
      <c r="AF122" s="16">
        <f t="shared" si="61"/>
        <v>2.0312874251497007E-3</v>
      </c>
      <c r="AG122" s="16">
        <f t="shared" si="62"/>
        <v>4.9749243951612903E-3</v>
      </c>
      <c r="AH122" s="16">
        <f t="shared" si="63"/>
        <v>9.1423865300146404E-3</v>
      </c>
      <c r="AI122" s="16">
        <f t="shared" si="64"/>
        <v>1.4451092750533049E-2</v>
      </c>
      <c r="AJ122" s="16">
        <f t="shared" si="65"/>
        <v>1.9883567794073631E-2</v>
      </c>
      <c r="AK122" s="16">
        <f t="shared" si="66"/>
        <v>2.7613253666485607E-2</v>
      </c>
      <c r="AL122" s="16">
        <f t="shared" si="67"/>
        <v>4.2894235350166746E-2</v>
      </c>
      <c r="AM122" s="16">
        <f t="shared" si="68"/>
        <v>7.2987049028677156E-2</v>
      </c>
      <c r="AN122" s="16">
        <f t="shared" si="69"/>
        <v>0.11013576277241871</v>
      </c>
      <c r="AO122" s="16" t="e">
        <f t="shared" si="70"/>
        <v>#N/A</v>
      </c>
      <c r="AP122" s="16">
        <f t="shared" si="71"/>
        <v>2.287887680428443E-2</v>
      </c>
      <c r="AQ122" s="16">
        <f t="shared" si="43"/>
        <v>2.2878457193162647E-2</v>
      </c>
      <c r="AS122" s="16">
        <f t="shared" si="72"/>
        <v>2.5520251140848896E-2</v>
      </c>
      <c r="AT122" s="16" t="e">
        <v>#N/A</v>
      </c>
    </row>
    <row r="123" spans="1:46" x14ac:dyDescent="0.3">
      <c r="A123" s="2">
        <v>1993</v>
      </c>
      <c r="B123" s="8">
        <v>0.56200000000000006</v>
      </c>
      <c r="C123" s="8">
        <v>15.092000000000001</v>
      </c>
      <c r="D123" s="8">
        <v>43.366</v>
      </c>
      <c r="E123" s="8">
        <v>82.742999999999995</v>
      </c>
      <c r="F123" s="8">
        <v>121.626</v>
      </c>
      <c r="G123" s="8">
        <v>149.63499999999999</v>
      </c>
      <c r="H123" s="8">
        <v>173.245</v>
      </c>
      <c r="I123" s="8">
        <v>203.995</v>
      </c>
      <c r="J123" s="8">
        <v>257.8</v>
      </c>
      <c r="K123" s="8">
        <v>319.79399999999998</v>
      </c>
      <c r="L123" s="8">
        <v>0</v>
      </c>
      <c r="M123" s="8">
        <v>1367.8579999999999</v>
      </c>
      <c r="N123" s="10"/>
      <c r="O123" s="10">
        <v>1368.634</v>
      </c>
      <c r="P123" s="10">
        <f t="shared" si="60"/>
        <v>0.7760000000000673</v>
      </c>
      <c r="Q123" s="1"/>
      <c r="R123" s="8">
        <v>1667</v>
      </c>
      <c r="S123" s="8">
        <v>6544</v>
      </c>
      <c r="T123" s="8">
        <v>7724</v>
      </c>
      <c r="U123" s="8">
        <v>8240</v>
      </c>
      <c r="V123" s="8">
        <v>7769</v>
      </c>
      <c r="W123" s="8">
        <v>6935</v>
      </c>
      <c r="X123" s="8">
        <v>5853</v>
      </c>
      <c r="Y123" s="8">
        <v>4467</v>
      </c>
      <c r="Z123" s="8">
        <v>3396</v>
      </c>
      <c r="AA123" s="8">
        <v>2808</v>
      </c>
      <c r="AB123" s="8">
        <v>0</v>
      </c>
      <c r="AC123" s="8">
        <v>55402</v>
      </c>
      <c r="AE123" s="16">
        <f t="shared" si="73"/>
        <v>3.37132573485303E-4</v>
      </c>
      <c r="AF123" s="16">
        <f t="shared" si="61"/>
        <v>2.3062347188264058E-3</v>
      </c>
      <c r="AG123" s="16">
        <f t="shared" si="62"/>
        <v>5.6144484722941484E-3</v>
      </c>
      <c r="AH123" s="16">
        <f t="shared" si="63"/>
        <v>1.0041626213592232E-2</v>
      </c>
      <c r="AI123" s="16">
        <f t="shared" si="64"/>
        <v>1.5655296691980951E-2</v>
      </c>
      <c r="AJ123" s="16">
        <f t="shared" si="65"/>
        <v>2.1576784426820473E-2</v>
      </c>
      <c r="AK123" s="16">
        <f t="shared" si="66"/>
        <v>2.9599350760293866E-2</v>
      </c>
      <c r="AL123" s="16">
        <f t="shared" si="67"/>
        <v>4.5667114394448177E-2</v>
      </c>
      <c r="AM123" s="16">
        <f t="shared" si="68"/>
        <v>7.5912838633686697E-2</v>
      </c>
      <c r="AN123" s="16">
        <f t="shared" si="69"/>
        <v>0.11388675213675213</v>
      </c>
      <c r="AO123" s="16" t="e">
        <f t="shared" si="70"/>
        <v>#N/A</v>
      </c>
      <c r="AP123" s="16">
        <f t="shared" si="71"/>
        <v>2.4689686292913612E-2</v>
      </c>
      <c r="AQ123" s="16">
        <f t="shared" si="43"/>
        <v>2.4689240654838188E-2</v>
      </c>
      <c r="AS123" s="16">
        <f t="shared" si="72"/>
        <v>2.7062234984542813E-2</v>
      </c>
      <c r="AT123" s="16" t="e">
        <v>#N/A</v>
      </c>
    </row>
    <row r="124" spans="1:46" x14ac:dyDescent="0.3">
      <c r="A124" s="2">
        <v>1994</v>
      </c>
      <c r="B124" s="8">
        <v>0.496</v>
      </c>
      <c r="C124" s="8">
        <v>14.959</v>
      </c>
      <c r="D124" s="8">
        <v>45.238</v>
      </c>
      <c r="E124" s="8">
        <v>89.251999999999995</v>
      </c>
      <c r="F124" s="8">
        <v>133.11699999999999</v>
      </c>
      <c r="G124" s="8">
        <v>166.905</v>
      </c>
      <c r="H124" s="8">
        <v>195.9</v>
      </c>
      <c r="I124" s="8">
        <v>228.30799999999999</v>
      </c>
      <c r="J124" s="8">
        <v>278.38799999999998</v>
      </c>
      <c r="K124" s="8">
        <v>336.58600000000001</v>
      </c>
      <c r="L124" s="8">
        <v>0</v>
      </c>
      <c r="M124" s="8">
        <v>1489.1489999999999</v>
      </c>
      <c r="N124" s="10"/>
      <c r="O124" s="10">
        <v>1489.893</v>
      </c>
      <c r="P124" s="10">
        <f t="shared" si="60"/>
        <v>0.74400000000014188</v>
      </c>
      <c r="Q124" s="1"/>
      <c r="R124" s="8">
        <v>1697</v>
      </c>
      <c r="S124" s="8">
        <v>6403</v>
      </c>
      <c r="T124" s="8">
        <v>7614</v>
      </c>
      <c r="U124" s="8">
        <v>8267</v>
      </c>
      <c r="V124" s="8">
        <v>7959</v>
      </c>
      <c r="W124" s="8">
        <v>7209</v>
      </c>
      <c r="X124" s="8">
        <v>6245</v>
      </c>
      <c r="Y124" s="8">
        <v>4709</v>
      </c>
      <c r="Z124" s="8">
        <v>3512</v>
      </c>
      <c r="AA124" s="8">
        <v>2837</v>
      </c>
      <c r="AB124" s="8">
        <v>0</v>
      </c>
      <c r="AC124" s="8">
        <v>56451</v>
      </c>
      <c r="AE124" s="16">
        <f t="shared" si="73"/>
        <v>2.9228049499116087E-4</v>
      </c>
      <c r="AF124" s="16">
        <f t="shared" si="61"/>
        <v>2.3362486334530686E-3</v>
      </c>
      <c r="AG124" s="16">
        <f t="shared" si="62"/>
        <v>5.9414236931967426E-3</v>
      </c>
      <c r="AH124" s="16">
        <f t="shared" si="63"/>
        <v>1.0796177573484939E-2</v>
      </c>
      <c r="AI124" s="16">
        <f t="shared" si="64"/>
        <v>1.6725342379695942E-2</v>
      </c>
      <c r="AJ124" s="16">
        <f t="shared" si="65"/>
        <v>2.3152309612983771E-2</v>
      </c>
      <c r="AK124" s="16">
        <f t="shared" si="66"/>
        <v>3.1369095276220976E-2</v>
      </c>
      <c r="AL124" s="16">
        <f t="shared" si="67"/>
        <v>4.8483329794011466E-2</v>
      </c>
      <c r="AM124" s="16">
        <f t="shared" si="68"/>
        <v>7.9267653758542139E-2</v>
      </c>
      <c r="AN124" s="16">
        <f t="shared" si="69"/>
        <v>0.11864152273528375</v>
      </c>
      <c r="AO124" s="16" t="e">
        <f t="shared" si="70"/>
        <v>#N/A</v>
      </c>
      <c r="AP124" s="16">
        <f t="shared" si="71"/>
        <v>2.6379497263113141E-2</v>
      </c>
      <c r="AQ124" s="16">
        <f t="shared" si="43"/>
        <v>2.6379029972365901E-2</v>
      </c>
      <c r="AS124" s="16">
        <f t="shared" si="72"/>
        <v>2.8551618433989248E-2</v>
      </c>
      <c r="AT124" s="16" t="e">
        <v>#N/A</v>
      </c>
    </row>
    <row r="125" spans="1:46" x14ac:dyDescent="0.3">
      <c r="A125" s="2">
        <v>1995</v>
      </c>
      <c r="B125" s="8">
        <v>0.50600000000000001</v>
      </c>
      <c r="C125" s="8">
        <v>13.795</v>
      </c>
      <c r="D125" s="8">
        <v>46.723999999999997</v>
      </c>
      <c r="E125" s="8">
        <v>93.006</v>
      </c>
      <c r="F125" s="8">
        <v>143.57400000000001</v>
      </c>
      <c r="G125" s="8">
        <v>184.75700000000001</v>
      </c>
      <c r="H125" s="8">
        <v>221.12799999999999</v>
      </c>
      <c r="I125" s="8">
        <v>252.53100000000001</v>
      </c>
      <c r="J125" s="8">
        <v>303.68200000000002</v>
      </c>
      <c r="K125" s="8">
        <v>356.24599999999998</v>
      </c>
      <c r="L125" s="8">
        <v>0</v>
      </c>
      <c r="M125" s="8">
        <v>1615.9490000000001</v>
      </c>
      <c r="N125" s="10"/>
      <c r="O125" s="10">
        <v>1616.904</v>
      </c>
      <c r="P125" s="10">
        <f t="shared" si="60"/>
        <v>0.95499999999992724</v>
      </c>
      <c r="Q125" s="1"/>
      <c r="R125" s="8">
        <v>1821</v>
      </c>
      <c r="S125" s="8">
        <v>6324</v>
      </c>
      <c r="T125" s="8">
        <v>7632</v>
      </c>
      <c r="U125" s="8">
        <v>8159</v>
      </c>
      <c r="V125" s="8">
        <v>8121</v>
      </c>
      <c r="W125" s="8">
        <v>7474</v>
      </c>
      <c r="X125" s="8">
        <v>6660</v>
      </c>
      <c r="Y125" s="8">
        <v>4901</v>
      </c>
      <c r="Z125" s="8">
        <v>3666</v>
      </c>
      <c r="AA125" s="8">
        <v>2865</v>
      </c>
      <c r="AB125" s="8">
        <v>0</v>
      </c>
      <c r="AC125" s="8">
        <v>57623</v>
      </c>
      <c r="AE125" s="16">
        <f t="shared" si="73"/>
        <v>2.7786930258099946E-4</v>
      </c>
      <c r="AF125" s="16">
        <f t="shared" si="61"/>
        <v>2.181372549019608E-3</v>
      </c>
      <c r="AG125" s="16">
        <f t="shared" si="62"/>
        <v>6.122117400419287E-3</v>
      </c>
      <c r="AH125" s="16">
        <f t="shared" si="63"/>
        <v>1.139919107733791E-2</v>
      </c>
      <c r="AI125" s="16">
        <f t="shared" si="64"/>
        <v>1.7679349833764315E-2</v>
      </c>
      <c r="AJ125" s="16">
        <f t="shared" si="65"/>
        <v>2.4719962536794222E-2</v>
      </c>
      <c r="AK125" s="16">
        <f t="shared" si="66"/>
        <v>3.3202402402402402E-2</v>
      </c>
      <c r="AL125" s="16">
        <f t="shared" si="67"/>
        <v>5.1526423178943077E-2</v>
      </c>
      <c r="AM125" s="16">
        <f t="shared" si="68"/>
        <v>8.2837424986361166E-2</v>
      </c>
      <c r="AN125" s="16">
        <f t="shared" si="69"/>
        <v>0.12434415357766142</v>
      </c>
      <c r="AO125" s="16" t="e">
        <f t="shared" si="70"/>
        <v>#N/A</v>
      </c>
      <c r="AP125" s="16">
        <f t="shared" si="71"/>
        <v>2.8043472224632528E-2</v>
      </c>
      <c r="AQ125" s="16">
        <f t="shared" si="43"/>
        <v>2.8043472224632528E-2</v>
      </c>
      <c r="AS125" s="16">
        <f t="shared" si="72"/>
        <v>3.0067643181606221E-2</v>
      </c>
      <c r="AT125" s="16" t="e">
        <v>#N/A</v>
      </c>
    </row>
    <row r="126" spans="1:46" x14ac:dyDescent="0.3">
      <c r="A126" s="2">
        <v>1996</v>
      </c>
      <c r="B126" s="8">
        <v>0.47799999999999998</v>
      </c>
      <c r="C126" s="8">
        <v>12.38</v>
      </c>
      <c r="D126" s="8">
        <v>47.206000000000003</v>
      </c>
      <c r="E126" s="8">
        <v>94.144999999999996</v>
      </c>
      <c r="F126" s="8">
        <v>152.053</v>
      </c>
      <c r="G126" s="8">
        <v>201.631</v>
      </c>
      <c r="H126" s="8">
        <v>242.74799999999999</v>
      </c>
      <c r="I126" s="8">
        <v>281.29899999999998</v>
      </c>
      <c r="J126" s="8">
        <v>331.84899999999999</v>
      </c>
      <c r="K126" s="8">
        <v>376.02100000000002</v>
      </c>
      <c r="L126" s="8">
        <v>0</v>
      </c>
      <c r="M126" s="8">
        <v>1739.81</v>
      </c>
      <c r="N126" s="10"/>
      <c r="O126" s="10">
        <v>1741.1690000000001</v>
      </c>
      <c r="P126" s="10">
        <f t="shared" si="60"/>
        <v>1.359000000000151</v>
      </c>
      <c r="Q126" s="1"/>
      <c r="R126" s="8">
        <v>1964</v>
      </c>
      <c r="S126" s="8">
        <v>6293</v>
      </c>
      <c r="T126" s="8">
        <v>7690</v>
      </c>
      <c r="U126" s="8">
        <v>7988</v>
      </c>
      <c r="V126" s="8">
        <v>8236</v>
      </c>
      <c r="W126" s="8">
        <v>7706</v>
      </c>
      <c r="X126" s="8">
        <v>6928</v>
      </c>
      <c r="Y126" s="8">
        <v>5248</v>
      </c>
      <c r="Z126" s="8">
        <v>3863</v>
      </c>
      <c r="AA126" s="8">
        <v>2915</v>
      </c>
      <c r="AB126" s="8">
        <v>0</v>
      </c>
      <c r="AC126" s="8">
        <v>58832</v>
      </c>
      <c r="AE126" s="16">
        <f t="shared" si="73"/>
        <v>2.4338085539714867E-4</v>
      </c>
      <c r="AF126" s="16">
        <f t="shared" si="61"/>
        <v>1.9672652153186082E-3</v>
      </c>
      <c r="AG126" s="16">
        <f t="shared" si="62"/>
        <v>6.1386215864759428E-3</v>
      </c>
      <c r="AH126" s="16">
        <f t="shared" si="63"/>
        <v>1.1785803705558337E-2</v>
      </c>
      <c r="AI126" s="16">
        <f t="shared" si="64"/>
        <v>1.8461996114618746E-2</v>
      </c>
      <c r="AJ126" s="16">
        <f t="shared" si="65"/>
        <v>2.6165455489229172E-2</v>
      </c>
      <c r="AK126" s="16">
        <f t="shared" si="66"/>
        <v>3.5038683602771362E-2</v>
      </c>
      <c r="AL126" s="16">
        <f t="shared" si="67"/>
        <v>5.3601181402439017E-2</v>
      </c>
      <c r="AM126" s="16">
        <f t="shared" si="68"/>
        <v>8.5904478384675118E-2</v>
      </c>
      <c r="AN126" s="16">
        <f t="shared" si="69"/>
        <v>0.12899519725557462</v>
      </c>
      <c r="AO126" s="16" t="e">
        <f t="shared" si="70"/>
        <v>#N/A</v>
      </c>
      <c r="AP126" s="16">
        <f t="shared" si="71"/>
        <v>2.9572511558335599E-2</v>
      </c>
      <c r="AQ126" s="16">
        <f t="shared" si="43"/>
        <v>2.9573014227193144E-2</v>
      </c>
      <c r="AS126" s="16">
        <f t="shared" si="72"/>
        <v>3.1298392033514616E-2</v>
      </c>
      <c r="AT126" s="16" t="e">
        <v>#N/A</v>
      </c>
    </row>
    <row r="127" spans="1:46" x14ac:dyDescent="0.3">
      <c r="A127" s="2">
        <v>1997</v>
      </c>
      <c r="B127" s="8">
        <v>0.45700000000000002</v>
      </c>
      <c r="C127" s="8">
        <v>11.59</v>
      </c>
      <c r="D127" s="8">
        <v>45.860999999999997</v>
      </c>
      <c r="E127" s="8">
        <v>92.644000000000005</v>
      </c>
      <c r="F127" s="8">
        <v>155.08199999999999</v>
      </c>
      <c r="G127" s="8">
        <v>213.006</v>
      </c>
      <c r="H127" s="8">
        <v>256.74099999999999</v>
      </c>
      <c r="I127" s="8">
        <v>308.24599999999998</v>
      </c>
      <c r="J127" s="8">
        <v>361.64</v>
      </c>
      <c r="K127" s="8">
        <v>395.10700000000003</v>
      </c>
      <c r="L127" s="8">
        <v>0</v>
      </c>
      <c r="M127" s="8">
        <v>1840.374</v>
      </c>
      <c r="N127" s="10"/>
      <c r="O127" s="10">
        <v>1841.6479999999999</v>
      </c>
      <c r="P127" s="10">
        <f t="shared" si="60"/>
        <v>1.2739999999998872</v>
      </c>
      <c r="Q127" s="1"/>
      <c r="R127" s="8">
        <v>2043</v>
      </c>
      <c r="S127" s="8">
        <v>6451</v>
      </c>
      <c r="T127" s="8">
        <v>7670</v>
      </c>
      <c r="U127" s="8">
        <v>7795</v>
      </c>
      <c r="V127" s="8">
        <v>8353</v>
      </c>
      <c r="W127" s="8">
        <v>7911</v>
      </c>
      <c r="X127" s="8">
        <v>7057</v>
      </c>
      <c r="Y127" s="8">
        <v>5655</v>
      </c>
      <c r="Z127" s="8">
        <v>4127</v>
      </c>
      <c r="AA127" s="8">
        <v>2989</v>
      </c>
      <c r="AB127" s="8">
        <v>0</v>
      </c>
      <c r="AC127" s="8">
        <v>60051</v>
      </c>
      <c r="AE127" s="16">
        <f t="shared" si="73"/>
        <v>2.2369065100342635E-4</v>
      </c>
      <c r="AF127" s="16">
        <f t="shared" si="61"/>
        <v>1.7966206789645017E-3</v>
      </c>
      <c r="AG127" s="16">
        <f t="shared" si="62"/>
        <v>5.9792698826597124E-3</v>
      </c>
      <c r="AH127" s="16">
        <f t="shared" si="63"/>
        <v>1.1885054522129571E-2</v>
      </c>
      <c r="AI127" s="16">
        <f t="shared" si="64"/>
        <v>1.8566024182928288E-2</v>
      </c>
      <c r="AJ127" s="16">
        <f t="shared" si="65"/>
        <v>2.6925293894577172E-2</v>
      </c>
      <c r="AK127" s="16">
        <f t="shared" si="66"/>
        <v>3.6381040102026356E-2</v>
      </c>
      <c r="AL127" s="16">
        <f t="shared" si="67"/>
        <v>5.4508576480990271E-2</v>
      </c>
      <c r="AM127" s="16">
        <f t="shared" si="68"/>
        <v>8.7627816816089166E-2</v>
      </c>
      <c r="AN127" s="16">
        <f t="shared" si="69"/>
        <v>0.13218701906992306</v>
      </c>
      <c r="AO127" s="16" t="e">
        <f t="shared" si="70"/>
        <v>#N/A</v>
      </c>
      <c r="AP127" s="16">
        <f t="shared" si="71"/>
        <v>3.0646850177349253E-2</v>
      </c>
      <c r="AQ127" s="16">
        <f t="shared" si="43"/>
        <v>3.064685017734925E-2</v>
      </c>
      <c r="AS127" s="16">
        <f t="shared" si="72"/>
        <v>3.1940763570958743E-2</v>
      </c>
      <c r="AT127" s="16" t="e">
        <v>#N/A</v>
      </c>
    </row>
    <row r="128" spans="1:46" x14ac:dyDescent="0.3">
      <c r="A128" s="2">
        <v>1998</v>
      </c>
      <c r="B128" s="8">
        <v>0.44500000000000001</v>
      </c>
      <c r="C128" s="8">
        <v>11.747999999999999</v>
      </c>
      <c r="D128" s="8">
        <v>44.863</v>
      </c>
      <c r="E128" s="8">
        <v>91.709000000000003</v>
      </c>
      <c r="F128" s="8">
        <v>160.30199999999999</v>
      </c>
      <c r="G128" s="8">
        <v>226.1</v>
      </c>
      <c r="H128" s="8">
        <v>274.98399999999998</v>
      </c>
      <c r="I128" s="8">
        <v>334.30500000000001</v>
      </c>
      <c r="J128" s="8">
        <v>394.75900000000001</v>
      </c>
      <c r="K128" s="8">
        <v>420.46199999999999</v>
      </c>
      <c r="L128" s="8">
        <v>0</v>
      </c>
      <c r="M128" s="8">
        <v>1959.6769999999999</v>
      </c>
      <c r="N128" s="10"/>
      <c r="O128" s="10">
        <v>1961.0229999999999</v>
      </c>
      <c r="P128" s="10">
        <f t="shared" si="60"/>
        <v>1.3460000000000036</v>
      </c>
      <c r="Q128" s="1"/>
      <c r="R128" s="8">
        <v>2169</v>
      </c>
      <c r="S128" s="8">
        <v>6642</v>
      </c>
      <c r="T128" s="8">
        <v>7666</v>
      </c>
      <c r="U128" s="8">
        <v>7655</v>
      </c>
      <c r="V128" s="8">
        <v>8376</v>
      </c>
      <c r="W128" s="8">
        <v>8126</v>
      </c>
      <c r="X128" s="8">
        <v>7268</v>
      </c>
      <c r="Y128" s="8">
        <v>5963</v>
      </c>
      <c r="Z128" s="8">
        <v>4381</v>
      </c>
      <c r="AA128" s="8">
        <v>3113</v>
      </c>
      <c r="AB128" s="8">
        <v>0</v>
      </c>
      <c r="AC128" s="8">
        <v>61359</v>
      </c>
      <c r="AE128" s="16">
        <f t="shared" si="73"/>
        <v>2.0516366989396036E-4</v>
      </c>
      <c r="AF128" s="16">
        <f t="shared" si="61"/>
        <v>1.7687443541102076E-3</v>
      </c>
      <c r="AG128" s="16">
        <f t="shared" si="62"/>
        <v>5.852204539525176E-3</v>
      </c>
      <c r="AH128" s="16">
        <f t="shared" si="63"/>
        <v>1.198027433050294E-2</v>
      </c>
      <c r="AI128" s="16">
        <f t="shared" si="64"/>
        <v>1.9138252148997136E-2</v>
      </c>
      <c r="AJ128" s="16">
        <f t="shared" si="65"/>
        <v>2.7824267782426776E-2</v>
      </c>
      <c r="AK128" s="16">
        <f t="shared" si="66"/>
        <v>3.7834892680242156E-2</v>
      </c>
      <c r="AL128" s="16">
        <f t="shared" si="67"/>
        <v>5.6063223209793726E-2</v>
      </c>
      <c r="AM128" s="16">
        <f t="shared" si="68"/>
        <v>9.0107053184204519E-2</v>
      </c>
      <c r="AN128" s="16">
        <f t="shared" si="69"/>
        <v>0.13506649534211371</v>
      </c>
      <c r="AO128" s="16" t="e">
        <f t="shared" si="70"/>
        <v>#N/A</v>
      </c>
      <c r="AP128" s="16">
        <f t="shared" si="71"/>
        <v>3.1937890122068484E-2</v>
      </c>
      <c r="AQ128" s="16">
        <f t="shared" si="43"/>
        <v>3.1937890122068484E-2</v>
      </c>
      <c r="AS128" s="16">
        <f t="shared" si="72"/>
        <v>3.2803296816038552E-2</v>
      </c>
      <c r="AT128" s="16" t="e">
        <v>#N/A</v>
      </c>
    </row>
    <row r="129" spans="1:46" x14ac:dyDescent="0.3">
      <c r="A129" s="2">
        <v>1999</v>
      </c>
      <c r="B129" s="8">
        <v>0.47399999999999998</v>
      </c>
      <c r="C129" s="8">
        <v>12.644</v>
      </c>
      <c r="D129" s="8">
        <v>43.926000000000002</v>
      </c>
      <c r="E129" s="8">
        <v>89.852000000000004</v>
      </c>
      <c r="F129" s="8">
        <v>164.33500000000001</v>
      </c>
      <c r="G129" s="8">
        <v>238.202</v>
      </c>
      <c r="H129" s="8">
        <v>294.69299999999998</v>
      </c>
      <c r="I129" s="8">
        <v>362.56299999999999</v>
      </c>
      <c r="J129" s="8">
        <v>426.26499999999999</v>
      </c>
      <c r="K129" s="8">
        <v>443.09100000000001</v>
      </c>
      <c r="L129" s="8">
        <v>0</v>
      </c>
      <c r="M129" s="8">
        <v>2076.0450000000001</v>
      </c>
      <c r="N129" s="10"/>
      <c r="O129" s="10">
        <v>2078.2919999999999</v>
      </c>
      <c r="P129" s="10">
        <f t="shared" si="60"/>
        <v>2.2469999999998436</v>
      </c>
      <c r="Q129" s="1"/>
      <c r="R129" s="8">
        <v>2272</v>
      </c>
      <c r="S129" s="8">
        <v>6864</v>
      </c>
      <c r="T129" s="8">
        <v>7593</v>
      </c>
      <c r="U129" s="8">
        <v>7621</v>
      </c>
      <c r="V129" s="8">
        <v>8406</v>
      </c>
      <c r="W129" s="8">
        <v>8294</v>
      </c>
      <c r="X129" s="8">
        <v>7527</v>
      </c>
      <c r="Y129" s="8">
        <v>6340</v>
      </c>
      <c r="Z129" s="8">
        <v>4597</v>
      </c>
      <c r="AA129" s="8">
        <v>3219</v>
      </c>
      <c r="AB129" s="8">
        <v>0</v>
      </c>
      <c r="AC129" s="8">
        <v>62731</v>
      </c>
      <c r="AE129" s="16">
        <f t="shared" si="73"/>
        <v>2.0862676056338027E-4</v>
      </c>
      <c r="AF129" s="16">
        <f t="shared" si="61"/>
        <v>1.842074592074592E-3</v>
      </c>
      <c r="AG129" s="16">
        <f t="shared" si="62"/>
        <v>5.7850651916238642E-3</v>
      </c>
      <c r="AH129" s="16">
        <f t="shared" si="63"/>
        <v>1.1790053798714079E-2</v>
      </c>
      <c r="AI129" s="16">
        <f t="shared" si="64"/>
        <v>1.9549726385914824E-2</v>
      </c>
      <c r="AJ129" s="16">
        <f t="shared" si="65"/>
        <v>2.8719797443935376E-2</v>
      </c>
      <c r="AK129" s="16">
        <f t="shared" si="66"/>
        <v>3.9151454762853727E-2</v>
      </c>
      <c r="AL129" s="16">
        <f t="shared" si="67"/>
        <v>5.7186593059936904E-2</v>
      </c>
      <c r="AM129" s="16">
        <f t="shared" si="68"/>
        <v>9.2726778333695886E-2</v>
      </c>
      <c r="AN129" s="16">
        <f t="shared" si="69"/>
        <v>0.13764864864864865</v>
      </c>
      <c r="AO129" s="16" t="e">
        <f t="shared" si="70"/>
        <v>#N/A</v>
      </c>
      <c r="AP129" s="16">
        <f t="shared" si="71"/>
        <v>3.3094403086193429E-2</v>
      </c>
      <c r="AQ129" s="16">
        <f t="shared" ref="AQ129:AQ143" si="74">SUM(B129:K129)/SUM(R129:AA129)</f>
        <v>3.3093347998660982E-2</v>
      </c>
      <c r="AS129" s="16">
        <f t="shared" si="72"/>
        <v>3.356186516044829E-2</v>
      </c>
      <c r="AT129" s="16" t="e">
        <v>#N/A</v>
      </c>
    </row>
    <row r="130" spans="1:46" x14ac:dyDescent="0.3">
      <c r="A130" s="2">
        <v>2000</v>
      </c>
      <c r="B130" s="8">
        <v>0.57299999999999995</v>
      </c>
      <c r="C130" s="8">
        <v>14.295999999999999</v>
      </c>
      <c r="D130" s="8">
        <v>43.177</v>
      </c>
      <c r="E130" s="8">
        <v>89.67</v>
      </c>
      <c r="F130" s="8">
        <v>164.85900000000001</v>
      </c>
      <c r="G130" s="8">
        <v>246.8</v>
      </c>
      <c r="H130" s="8">
        <v>312.53800000000001</v>
      </c>
      <c r="I130" s="8">
        <v>391.464</v>
      </c>
      <c r="J130" s="8">
        <v>451.58199999999999</v>
      </c>
      <c r="K130" s="8">
        <v>468.75599999999997</v>
      </c>
      <c r="L130" s="8">
        <v>0</v>
      </c>
      <c r="M130" s="8">
        <v>2183.7150000000001</v>
      </c>
      <c r="N130" s="10"/>
      <c r="O130" s="10">
        <v>2185.9229999999998</v>
      </c>
      <c r="P130" s="10">
        <f t="shared" si="60"/>
        <v>2.2079999999996289</v>
      </c>
      <c r="Q130" s="1"/>
      <c r="R130" s="8">
        <v>2320</v>
      </c>
      <c r="S130" s="8">
        <v>7114</v>
      </c>
      <c r="T130" s="8">
        <v>7456</v>
      </c>
      <c r="U130" s="8">
        <v>7693</v>
      </c>
      <c r="V130" s="8">
        <v>8341</v>
      </c>
      <c r="W130" s="8">
        <v>8471</v>
      </c>
      <c r="X130" s="8">
        <v>7779</v>
      </c>
      <c r="Y130" s="8">
        <v>6755</v>
      </c>
      <c r="Z130" s="8">
        <v>4768</v>
      </c>
      <c r="AA130" s="8">
        <v>3366</v>
      </c>
      <c r="AB130" s="8">
        <v>0</v>
      </c>
      <c r="AC130" s="8">
        <v>64064</v>
      </c>
      <c r="AE130" s="16">
        <f t="shared" si="73"/>
        <v>2.4698275862068962E-4</v>
      </c>
      <c r="AF130" s="16">
        <f t="shared" si="61"/>
        <v>2.0095586168119199E-3</v>
      </c>
      <c r="AG130" s="16">
        <f t="shared" si="62"/>
        <v>5.7909066523605147E-3</v>
      </c>
      <c r="AH130" s="16">
        <f t="shared" si="63"/>
        <v>1.1656050955414013E-2</v>
      </c>
      <c r="AI130" s="16">
        <f t="shared" si="64"/>
        <v>1.9764896295408226E-2</v>
      </c>
      <c r="AJ130" s="16">
        <f t="shared" si="65"/>
        <v>2.9134694841222997E-2</v>
      </c>
      <c r="AK130" s="16">
        <f t="shared" si="66"/>
        <v>4.0177143591721302E-2</v>
      </c>
      <c r="AL130" s="16">
        <f t="shared" si="67"/>
        <v>5.7951739452257588E-2</v>
      </c>
      <c r="AM130" s="16">
        <f t="shared" si="68"/>
        <v>9.4710989932885903E-2</v>
      </c>
      <c r="AN130" s="16">
        <f t="shared" si="69"/>
        <v>0.13926203208556148</v>
      </c>
      <c r="AO130" s="16" t="e">
        <f t="shared" si="70"/>
        <v>#N/A</v>
      </c>
      <c r="AP130" s="16">
        <f t="shared" si="71"/>
        <v>3.4086460414585414E-2</v>
      </c>
      <c r="AQ130" s="16">
        <f t="shared" si="74"/>
        <v>3.4086992491765916E-2</v>
      </c>
      <c r="AS130" s="16">
        <f t="shared" si="72"/>
        <v>3.4086992491765916E-2</v>
      </c>
      <c r="AT130" s="16" t="e">
        <v>#N/A</v>
      </c>
    </row>
    <row r="131" spans="1:46" x14ac:dyDescent="0.3">
      <c r="A131" s="2">
        <v>2001</v>
      </c>
      <c r="B131" s="8">
        <v>0.71499999999999997</v>
      </c>
      <c r="C131" s="8">
        <v>17.338999999999999</v>
      </c>
      <c r="D131" s="8">
        <v>45.741</v>
      </c>
      <c r="E131" s="8">
        <v>92.537000000000006</v>
      </c>
      <c r="F131" s="8">
        <v>165.846</v>
      </c>
      <c r="G131" s="8">
        <v>256.57499999999999</v>
      </c>
      <c r="H131" s="8">
        <v>332.52199999999999</v>
      </c>
      <c r="I131" s="8">
        <v>416.82400000000001</v>
      </c>
      <c r="J131" s="8">
        <v>489.87900000000002</v>
      </c>
      <c r="K131" s="8">
        <v>502.15100000000001</v>
      </c>
      <c r="L131" s="8">
        <v>0</v>
      </c>
      <c r="M131" s="8">
        <v>2320.1289999999999</v>
      </c>
      <c r="N131" s="10"/>
      <c r="O131" s="10">
        <v>2322.35</v>
      </c>
      <c r="P131" s="10">
        <f t="shared" si="60"/>
        <v>2.2210000000000036</v>
      </c>
      <c r="Q131" s="1"/>
      <c r="R131" s="8">
        <v>2280</v>
      </c>
      <c r="S131" s="8">
        <v>7285</v>
      </c>
      <c r="T131" s="8">
        <v>7360</v>
      </c>
      <c r="U131" s="8">
        <v>7793</v>
      </c>
      <c r="V131" s="8">
        <v>8205</v>
      </c>
      <c r="W131" s="8">
        <v>8611</v>
      </c>
      <c r="X131" s="8">
        <v>8031</v>
      </c>
      <c r="Y131" s="8">
        <v>7025</v>
      </c>
      <c r="Z131" s="8">
        <v>5108</v>
      </c>
      <c r="AA131" s="8">
        <v>3537</v>
      </c>
      <c r="AB131" s="8">
        <v>0</v>
      </c>
      <c r="AC131" s="8">
        <v>65233</v>
      </c>
      <c r="AE131" s="16">
        <f t="shared" si="73"/>
        <v>3.1359649122807018E-4</v>
      </c>
      <c r="AF131" s="16">
        <f t="shared" si="61"/>
        <v>2.3800960878517501E-3</v>
      </c>
      <c r="AG131" s="16">
        <f t="shared" si="62"/>
        <v>6.2148097826086957E-3</v>
      </c>
      <c r="AH131" s="16">
        <f t="shared" si="63"/>
        <v>1.1874374438598742E-2</v>
      </c>
      <c r="AI131" s="16">
        <f t="shared" si="64"/>
        <v>2.0212797074954297E-2</v>
      </c>
      <c r="AJ131" s="16">
        <f t="shared" si="65"/>
        <v>2.9796190918592497E-2</v>
      </c>
      <c r="AK131" s="16">
        <f t="shared" si="66"/>
        <v>4.1404806375295727E-2</v>
      </c>
      <c r="AL131" s="16">
        <f t="shared" si="67"/>
        <v>5.9334377224199292E-2</v>
      </c>
      <c r="AM131" s="16">
        <f t="shared" si="68"/>
        <v>9.590426781519186E-2</v>
      </c>
      <c r="AN131" s="16">
        <f t="shared" si="69"/>
        <v>0.14197087927622279</v>
      </c>
      <c r="AO131" s="16" t="e">
        <f t="shared" si="70"/>
        <v>#N/A</v>
      </c>
      <c r="AP131" s="16">
        <f t="shared" si="71"/>
        <v>3.5566799012769608E-2</v>
      </c>
      <c r="AQ131" s="16">
        <f t="shared" si="74"/>
        <v>3.5565708592013488E-2</v>
      </c>
      <c r="AS131" s="16">
        <f t="shared" si="72"/>
        <v>3.4877892713843874E-2</v>
      </c>
      <c r="AT131" s="16" t="e">
        <v>#N/A</v>
      </c>
    </row>
    <row r="132" spans="1:46" x14ac:dyDescent="0.3">
      <c r="A132" s="2">
        <v>2002</v>
      </c>
      <c r="B132" s="8">
        <v>0.72699999999999998</v>
      </c>
      <c r="C132" s="8">
        <v>20.884</v>
      </c>
      <c r="D132" s="8">
        <v>50.59</v>
      </c>
      <c r="E132" s="8">
        <v>95.515000000000001</v>
      </c>
      <c r="F132" s="8">
        <v>167.6</v>
      </c>
      <c r="G132" s="8">
        <v>266.62200000000001</v>
      </c>
      <c r="H132" s="8">
        <v>353.50799999999998</v>
      </c>
      <c r="I132" s="8">
        <v>438.77600000000001</v>
      </c>
      <c r="J132" s="8">
        <v>531.71799999999996</v>
      </c>
      <c r="K132" s="8">
        <v>546.34699999999998</v>
      </c>
      <c r="L132" s="8">
        <v>0</v>
      </c>
      <c r="M132" s="8">
        <v>2472.2869999999998</v>
      </c>
      <c r="N132" s="10"/>
      <c r="O132" s="10">
        <v>2473.98</v>
      </c>
      <c r="P132" s="10">
        <f t="shared" si="60"/>
        <v>1.693000000000211</v>
      </c>
      <c r="Q132" s="1"/>
      <c r="R132" s="8">
        <v>2083</v>
      </c>
      <c r="S132" s="8">
        <v>7272</v>
      </c>
      <c r="T132" s="8">
        <v>7434</v>
      </c>
      <c r="U132" s="8">
        <v>7774</v>
      </c>
      <c r="V132" s="8">
        <v>8041</v>
      </c>
      <c r="W132" s="8">
        <v>8720</v>
      </c>
      <c r="X132" s="8">
        <v>8246</v>
      </c>
      <c r="Y132" s="8">
        <v>7165</v>
      </c>
      <c r="Z132" s="8">
        <v>5522</v>
      </c>
      <c r="AA132" s="8">
        <v>3793</v>
      </c>
      <c r="AB132" s="8">
        <v>0</v>
      </c>
      <c r="AC132" s="8">
        <v>66049</v>
      </c>
      <c r="AE132" s="16">
        <f t="shared" si="73"/>
        <v>3.4901584253480553E-4</v>
      </c>
      <c r="AF132" s="16">
        <f t="shared" si="61"/>
        <v>2.871837183718372E-3</v>
      </c>
      <c r="AG132" s="16">
        <f t="shared" si="62"/>
        <v>6.8052192628463822E-3</v>
      </c>
      <c r="AH132" s="16">
        <f t="shared" si="63"/>
        <v>1.2286467712889118E-2</v>
      </c>
      <c r="AI132" s="16">
        <f t="shared" si="64"/>
        <v>2.084317870911578E-2</v>
      </c>
      <c r="AJ132" s="16">
        <f t="shared" si="65"/>
        <v>3.0575917431192663E-2</v>
      </c>
      <c r="AK132" s="16">
        <f t="shared" si="66"/>
        <v>4.2870240116420079E-2</v>
      </c>
      <c r="AL132" s="16">
        <f t="shared" si="67"/>
        <v>6.1238799720865322E-2</v>
      </c>
      <c r="AM132" s="16">
        <f t="shared" si="68"/>
        <v>9.6290836653386447E-2</v>
      </c>
      <c r="AN132" s="16">
        <f t="shared" si="69"/>
        <v>0.14404086475085684</v>
      </c>
      <c r="AO132" s="16" t="e">
        <f t="shared" si="70"/>
        <v>#N/A</v>
      </c>
      <c r="AP132" s="16">
        <f t="shared" si="71"/>
        <v>3.7431104180229824E-2</v>
      </c>
      <c r="AQ132" s="16">
        <f t="shared" si="74"/>
        <v>3.7430537471612416E-2</v>
      </c>
      <c r="AS132" s="16">
        <f t="shared" si="72"/>
        <v>3.5753445475326905E-2</v>
      </c>
      <c r="AT132" s="16" t="e">
        <v>#N/A</v>
      </c>
    </row>
    <row r="133" spans="1:46" x14ac:dyDescent="0.3">
      <c r="A133" s="2">
        <v>2003</v>
      </c>
      <c r="B133" s="8">
        <v>0.68200000000000005</v>
      </c>
      <c r="C133" s="8">
        <v>22.577999999999999</v>
      </c>
      <c r="D133" s="8">
        <v>55.878</v>
      </c>
      <c r="E133" s="8">
        <v>99.774000000000001</v>
      </c>
      <c r="F133" s="8">
        <v>169.47</v>
      </c>
      <c r="G133" s="8">
        <v>277.72399999999999</v>
      </c>
      <c r="H133" s="8">
        <v>375.32400000000001</v>
      </c>
      <c r="I133" s="8">
        <v>465.18</v>
      </c>
      <c r="J133" s="8">
        <v>570.49900000000002</v>
      </c>
      <c r="K133" s="8">
        <v>593.60799999999995</v>
      </c>
      <c r="L133" s="8">
        <v>16.532</v>
      </c>
      <c r="M133" s="8">
        <v>2647.2489999999998</v>
      </c>
      <c r="N133" s="10"/>
      <c r="O133" s="10">
        <v>2649.049</v>
      </c>
      <c r="P133" s="10">
        <f t="shared" si="60"/>
        <v>1.8000000000001819</v>
      </c>
      <c r="Q133" s="1"/>
      <c r="R133" s="8">
        <v>1868</v>
      </c>
      <c r="S133" s="8">
        <v>7196</v>
      </c>
      <c r="T133" s="8">
        <v>7527</v>
      </c>
      <c r="U133" s="8">
        <v>7735</v>
      </c>
      <c r="V133" s="8">
        <v>7889</v>
      </c>
      <c r="W133" s="8">
        <v>8736</v>
      </c>
      <c r="X133" s="8">
        <v>8468</v>
      </c>
      <c r="Y133" s="8">
        <v>7371</v>
      </c>
      <c r="Z133" s="8">
        <v>5835</v>
      </c>
      <c r="AA133" s="8">
        <v>4036</v>
      </c>
      <c r="AB133" s="8">
        <v>103</v>
      </c>
      <c r="AC133" s="8">
        <v>66763</v>
      </c>
      <c r="AE133" s="16">
        <f t="shared" si="73"/>
        <v>3.6509635974304072E-4</v>
      </c>
      <c r="AF133" s="16">
        <f t="shared" si="61"/>
        <v>3.1375764313507503E-3</v>
      </c>
      <c r="AG133" s="16">
        <f t="shared" si="62"/>
        <v>7.4236747708250296E-3</v>
      </c>
      <c r="AH133" s="16">
        <f t="shared" si="63"/>
        <v>1.2899030381383323E-2</v>
      </c>
      <c r="AI133" s="16">
        <f t="shared" si="64"/>
        <v>2.1481810115350487E-2</v>
      </c>
      <c r="AJ133" s="16">
        <f t="shared" si="65"/>
        <v>3.1790750915750912E-2</v>
      </c>
      <c r="AK133" s="16">
        <f t="shared" si="66"/>
        <v>4.4322626358053854E-2</v>
      </c>
      <c r="AL133" s="16">
        <f t="shared" si="67"/>
        <v>6.3109483109483111E-2</v>
      </c>
      <c r="AM133" s="16">
        <f t="shared" si="68"/>
        <v>9.7771893744644386E-2</v>
      </c>
      <c r="AN133" s="16">
        <f t="shared" si="69"/>
        <v>0.14707829534192268</v>
      </c>
      <c r="AO133" s="16">
        <f t="shared" si="70"/>
        <v>0.16050485436893203</v>
      </c>
      <c r="AP133" s="16">
        <f t="shared" si="71"/>
        <v>3.9651438671120226E-2</v>
      </c>
      <c r="AQ133" s="16">
        <f t="shared" si="74"/>
        <v>3.9464109449303189E-2</v>
      </c>
      <c r="AS133" s="16">
        <f t="shared" si="72"/>
        <v>3.6816295390805713E-2</v>
      </c>
      <c r="AT133" s="16" t="e">
        <v>#N/A</v>
      </c>
    </row>
    <row r="134" spans="1:46" x14ac:dyDescent="0.3">
      <c r="A134" s="2">
        <v>2004</v>
      </c>
      <c r="B134" s="8">
        <v>0.59099999999999997</v>
      </c>
      <c r="C134" s="8">
        <v>22.898</v>
      </c>
      <c r="D134" s="8">
        <v>61.383000000000003</v>
      </c>
      <c r="E134" s="8">
        <v>103.753</v>
      </c>
      <c r="F134" s="8">
        <v>169.58600000000001</v>
      </c>
      <c r="G134" s="8">
        <v>286.702</v>
      </c>
      <c r="H134" s="8">
        <v>394.572</v>
      </c>
      <c r="I134" s="8">
        <v>494.83300000000003</v>
      </c>
      <c r="J134" s="8">
        <v>616.50900000000001</v>
      </c>
      <c r="K134" s="8">
        <v>638.27499999999998</v>
      </c>
      <c r="L134" s="8">
        <v>35.435000000000002</v>
      </c>
      <c r="M134" s="8">
        <v>2824.5369999999998</v>
      </c>
      <c r="N134" s="10"/>
      <c r="O134" s="10">
        <v>2824.3049999999998</v>
      </c>
      <c r="P134" s="10">
        <f t="shared" si="60"/>
        <v>-0.2319999999999709</v>
      </c>
      <c r="Q134" s="1"/>
      <c r="R134" s="8">
        <v>1763</v>
      </c>
      <c r="S134" s="8">
        <v>7111</v>
      </c>
      <c r="T134" s="8">
        <v>7647</v>
      </c>
      <c r="U134" s="8">
        <v>7618</v>
      </c>
      <c r="V134" s="8">
        <v>7817</v>
      </c>
      <c r="W134" s="8">
        <v>8704</v>
      </c>
      <c r="X134" s="8">
        <v>8607</v>
      </c>
      <c r="Y134" s="8">
        <v>7629</v>
      </c>
      <c r="Z134" s="8">
        <v>6203</v>
      </c>
      <c r="AA134" s="8">
        <v>4242</v>
      </c>
      <c r="AB134" s="8">
        <v>211</v>
      </c>
      <c r="AC134" s="8">
        <v>67553</v>
      </c>
      <c r="AE134" s="16">
        <f t="shared" si="73"/>
        <v>3.3522404991491775E-4</v>
      </c>
      <c r="AF134" s="16">
        <f t="shared" si="61"/>
        <v>3.2200815637744339E-3</v>
      </c>
      <c r="AG134" s="16">
        <f t="shared" si="62"/>
        <v>8.0270694389956848E-3</v>
      </c>
      <c r="AH134" s="16">
        <f t="shared" si="63"/>
        <v>1.3619453924914676E-2</v>
      </c>
      <c r="AI134" s="16">
        <f t="shared" si="64"/>
        <v>2.1694511961110403E-2</v>
      </c>
      <c r="AJ134" s="16">
        <f t="shared" si="65"/>
        <v>3.2939108455882354E-2</v>
      </c>
      <c r="AK134" s="16">
        <f t="shared" si="66"/>
        <v>4.5843150923666781E-2</v>
      </c>
      <c r="AL134" s="16">
        <f t="shared" si="67"/>
        <v>6.4862105125180231E-2</v>
      </c>
      <c r="AM134" s="16">
        <f t="shared" si="68"/>
        <v>9.9388844107689833E-2</v>
      </c>
      <c r="AN134" s="16">
        <f t="shared" si="69"/>
        <v>0.15046558227251297</v>
      </c>
      <c r="AO134" s="16">
        <f t="shared" si="70"/>
        <v>0.16793838862559243</v>
      </c>
      <c r="AP134" s="16">
        <f t="shared" si="71"/>
        <v>4.1812162302192347E-2</v>
      </c>
      <c r="AQ134" s="16">
        <f t="shared" si="74"/>
        <v>4.1417591066363738E-2</v>
      </c>
      <c r="AS134" s="16">
        <f t="shared" si="72"/>
        <v>3.7828408451211402E-2</v>
      </c>
      <c r="AT134" s="16" t="e">
        <v>#N/A</v>
      </c>
    </row>
    <row r="135" spans="1:46" x14ac:dyDescent="0.3">
      <c r="A135" s="2">
        <v>2005</v>
      </c>
      <c r="B135" s="8">
        <v>0.47299999999999998</v>
      </c>
      <c r="C135" s="8">
        <v>22.140999999999998</v>
      </c>
      <c r="D135" s="8">
        <v>65.811999999999998</v>
      </c>
      <c r="E135" s="8">
        <v>105.867</v>
      </c>
      <c r="F135" s="8">
        <v>173.619</v>
      </c>
      <c r="G135" s="8">
        <v>291.29500000000002</v>
      </c>
      <c r="H135" s="8">
        <v>412.26400000000001</v>
      </c>
      <c r="I135" s="8">
        <v>527.06299999999999</v>
      </c>
      <c r="J135" s="8">
        <v>667.30399999999997</v>
      </c>
      <c r="K135" s="8">
        <v>677.09400000000005</v>
      </c>
      <c r="L135" s="8">
        <v>58.798000000000002</v>
      </c>
      <c r="M135" s="8">
        <v>3001.73</v>
      </c>
      <c r="N135" s="10"/>
      <c r="O135" s="10">
        <v>3003.1149999999998</v>
      </c>
      <c r="P135" s="10">
        <f t="shared" si="60"/>
        <v>1.3849999999997635</v>
      </c>
      <c r="Q135" s="1"/>
      <c r="R135" s="8">
        <v>1745</v>
      </c>
      <c r="S135" s="8">
        <v>7123</v>
      </c>
      <c r="T135" s="8">
        <v>7829</v>
      </c>
      <c r="U135" s="8">
        <v>7435</v>
      </c>
      <c r="V135" s="8">
        <v>7849</v>
      </c>
      <c r="W135" s="8">
        <v>8570</v>
      </c>
      <c r="X135" s="8">
        <v>8736</v>
      </c>
      <c r="Y135" s="8">
        <v>7872</v>
      </c>
      <c r="Z135" s="8">
        <v>6584</v>
      </c>
      <c r="AA135" s="8">
        <v>4396</v>
      </c>
      <c r="AB135" s="8">
        <v>341</v>
      </c>
      <c r="AC135" s="8">
        <v>68480</v>
      </c>
      <c r="AE135" s="16">
        <f t="shared" si="73"/>
        <v>2.7106017191977073E-4</v>
      </c>
      <c r="AF135" s="16">
        <f t="shared" si="61"/>
        <v>3.1083813000140387E-3</v>
      </c>
      <c r="AG135" s="16">
        <f t="shared" si="62"/>
        <v>8.4061821433133212E-3</v>
      </c>
      <c r="AH135" s="16">
        <f t="shared" si="63"/>
        <v>1.4239004707464694E-2</v>
      </c>
      <c r="AI135" s="16">
        <f t="shared" si="64"/>
        <v>2.2119887883806855E-2</v>
      </c>
      <c r="AJ135" s="16">
        <f t="shared" si="65"/>
        <v>3.3990081680280046E-2</v>
      </c>
      <c r="AK135" s="16">
        <f t="shared" si="66"/>
        <v>4.7191391941391943E-2</v>
      </c>
      <c r="AL135" s="16">
        <f t="shared" si="67"/>
        <v>6.6954141260162595E-2</v>
      </c>
      <c r="AM135" s="16">
        <f t="shared" si="68"/>
        <v>0.10135236938031592</v>
      </c>
      <c r="AN135" s="16">
        <f t="shared" si="69"/>
        <v>0.15402502274795268</v>
      </c>
      <c r="AO135" s="16">
        <f t="shared" si="70"/>
        <v>0.17242815249266863</v>
      </c>
      <c r="AP135" s="16">
        <f t="shared" si="71"/>
        <v>4.3833674065420561E-2</v>
      </c>
      <c r="AQ135" s="16">
        <f t="shared" si="74"/>
        <v>4.3190126065836013E-2</v>
      </c>
      <c r="AS135" s="16">
        <f t="shared" si="72"/>
        <v>3.8844019076442728E-2</v>
      </c>
      <c r="AT135" s="16" t="e">
        <v>#N/A</v>
      </c>
    </row>
    <row r="136" spans="1:46" x14ac:dyDescent="0.3">
      <c r="A136" s="2">
        <v>2006</v>
      </c>
      <c r="B136" s="8">
        <v>0.441</v>
      </c>
      <c r="C136" s="8">
        <v>20.623000000000001</v>
      </c>
      <c r="D136" s="8">
        <v>68.643000000000001</v>
      </c>
      <c r="E136" s="8">
        <v>107.464</v>
      </c>
      <c r="F136" s="8">
        <v>177.935</v>
      </c>
      <c r="G136" s="8">
        <v>290.31799999999998</v>
      </c>
      <c r="H136" s="8">
        <v>426.59699999999998</v>
      </c>
      <c r="I136" s="8">
        <v>557.00599999999997</v>
      </c>
      <c r="J136" s="8">
        <v>701.36300000000006</v>
      </c>
      <c r="K136" s="8">
        <v>727.84900000000005</v>
      </c>
      <c r="L136" s="8">
        <v>85.558000000000007</v>
      </c>
      <c r="M136" s="8">
        <v>3163.797</v>
      </c>
      <c r="N136" s="10"/>
      <c r="O136" s="10">
        <v>3165.029</v>
      </c>
      <c r="P136" s="10">
        <f t="shared" si="60"/>
        <v>1.2319999999999709</v>
      </c>
      <c r="Q136" s="1"/>
      <c r="R136" s="8">
        <v>1777</v>
      </c>
      <c r="S136" s="8">
        <v>7230</v>
      </c>
      <c r="T136" s="8">
        <v>8021</v>
      </c>
      <c r="U136" s="8">
        <v>7277</v>
      </c>
      <c r="V136" s="8">
        <v>7889</v>
      </c>
      <c r="W136" s="8">
        <v>8369</v>
      </c>
      <c r="X136" s="8">
        <v>8807</v>
      </c>
      <c r="Y136" s="8">
        <v>8085</v>
      </c>
      <c r="Z136" s="8">
        <v>6825</v>
      </c>
      <c r="AA136" s="8">
        <v>4705</v>
      </c>
      <c r="AB136" s="8">
        <v>477</v>
      </c>
      <c r="AC136" s="8">
        <v>69460</v>
      </c>
      <c r="AE136" s="16">
        <f t="shared" si="73"/>
        <v>2.4817107484524479E-4</v>
      </c>
      <c r="AF136" s="16">
        <f t="shared" si="61"/>
        <v>2.852420470262794E-3</v>
      </c>
      <c r="AG136" s="16">
        <f t="shared" si="62"/>
        <v>8.5579104849769355E-3</v>
      </c>
      <c r="AH136" s="16">
        <f t="shared" si="63"/>
        <v>1.4767624020887729E-2</v>
      </c>
      <c r="AI136" s="16">
        <f t="shared" si="64"/>
        <v>2.2554823171504628E-2</v>
      </c>
      <c r="AJ136" s="16">
        <f t="shared" si="65"/>
        <v>3.4689688134783125E-2</v>
      </c>
      <c r="AK136" s="16">
        <f t="shared" si="66"/>
        <v>4.8438401271715677E-2</v>
      </c>
      <c r="AL136" s="16">
        <f t="shared" si="67"/>
        <v>6.8893753865182428E-2</v>
      </c>
      <c r="AM136" s="16">
        <f t="shared" si="68"/>
        <v>0.10276380952380954</v>
      </c>
      <c r="AN136" s="16">
        <f t="shared" si="69"/>
        <v>0.15469691817215728</v>
      </c>
      <c r="AO136" s="16">
        <f t="shared" si="70"/>
        <v>0.17936687631027254</v>
      </c>
      <c r="AP136" s="16">
        <f t="shared" si="71"/>
        <v>4.5548473941837031E-2</v>
      </c>
      <c r="AQ136" s="16">
        <f t="shared" si="74"/>
        <v>4.4621859824599555E-2</v>
      </c>
      <c r="AS136" s="16">
        <f t="shared" si="72"/>
        <v>3.9541333028113329E-2</v>
      </c>
      <c r="AT136" s="16" t="e">
        <v>#N/A</v>
      </c>
    </row>
    <row r="137" spans="1:46" x14ac:dyDescent="0.3">
      <c r="A137" s="2">
        <v>2007</v>
      </c>
      <c r="B137" s="8">
        <v>0.436</v>
      </c>
      <c r="C137" s="8">
        <v>19.552</v>
      </c>
      <c r="D137" s="8">
        <v>69.936999999999998</v>
      </c>
      <c r="E137" s="8">
        <v>111.023</v>
      </c>
      <c r="F137" s="8">
        <v>181.60900000000001</v>
      </c>
      <c r="G137" s="8">
        <v>288.75200000000001</v>
      </c>
      <c r="H137" s="8">
        <v>437.61700000000002</v>
      </c>
      <c r="I137" s="8">
        <v>584.97500000000002</v>
      </c>
      <c r="J137" s="8">
        <v>725.57500000000005</v>
      </c>
      <c r="K137" s="8">
        <v>784.34500000000003</v>
      </c>
      <c r="L137" s="8">
        <v>120.99</v>
      </c>
      <c r="M137" s="8">
        <v>3324.8110000000001</v>
      </c>
      <c r="N137" s="10"/>
      <c r="O137" s="10">
        <v>3325.4409999999998</v>
      </c>
      <c r="P137" s="10">
        <f t="shared" si="60"/>
        <v>0.62999999999965439</v>
      </c>
      <c r="Q137" s="1"/>
      <c r="R137" s="8">
        <v>1796</v>
      </c>
      <c r="S137" s="8">
        <v>7272</v>
      </c>
      <c r="T137" s="8">
        <v>8162</v>
      </c>
      <c r="U137" s="8">
        <v>7346</v>
      </c>
      <c r="V137" s="8">
        <v>7797</v>
      </c>
      <c r="W137" s="8">
        <v>8126</v>
      </c>
      <c r="X137" s="8">
        <v>8845</v>
      </c>
      <c r="Y137" s="8">
        <v>8273</v>
      </c>
      <c r="Z137" s="8">
        <v>6953</v>
      </c>
      <c r="AA137" s="8">
        <v>5090</v>
      </c>
      <c r="AB137" s="8">
        <v>684</v>
      </c>
      <c r="AC137" s="8">
        <v>70344</v>
      </c>
      <c r="AE137" s="16">
        <f t="shared" si="73"/>
        <v>2.4276169265033406E-4</v>
      </c>
      <c r="AF137" s="16">
        <f t="shared" si="61"/>
        <v>2.6886688668866887E-3</v>
      </c>
      <c r="AG137" s="16">
        <f t="shared" si="62"/>
        <v>8.5686106346483694E-3</v>
      </c>
      <c r="AH137" s="16">
        <f t="shared" si="63"/>
        <v>1.5113395044922406E-2</v>
      </c>
      <c r="AI137" s="16">
        <f t="shared" si="64"/>
        <v>2.3292163652686933E-2</v>
      </c>
      <c r="AJ137" s="16">
        <f t="shared" si="65"/>
        <v>3.5534334235786363E-2</v>
      </c>
      <c r="AK137" s="16">
        <f t="shared" si="66"/>
        <v>4.947620124364048E-2</v>
      </c>
      <c r="AL137" s="16">
        <f t="shared" si="67"/>
        <v>7.0708932672549255E-2</v>
      </c>
      <c r="AM137" s="16">
        <f t="shared" si="68"/>
        <v>0.10435423558176328</v>
      </c>
      <c r="AN137" s="16">
        <f t="shared" si="69"/>
        <v>0.15409528487229862</v>
      </c>
      <c r="AO137" s="16">
        <f t="shared" si="70"/>
        <v>0.1768859649122807</v>
      </c>
      <c r="AP137" s="16">
        <f t="shared" si="71"/>
        <v>4.726502615717048E-2</v>
      </c>
      <c r="AQ137" s="16">
        <f t="shared" si="74"/>
        <v>4.5992262417456214E-2</v>
      </c>
      <c r="AS137" s="16">
        <f t="shared" si="72"/>
        <v>4.0177583356512635E-2</v>
      </c>
      <c r="AT137" s="16" t="e">
        <v>#N/A</v>
      </c>
    </row>
    <row r="138" spans="1:46" x14ac:dyDescent="0.3">
      <c r="A138" s="2">
        <v>2008</v>
      </c>
      <c r="B138" s="8">
        <v>0.45400000000000001</v>
      </c>
      <c r="C138" s="8">
        <v>19.907</v>
      </c>
      <c r="D138" s="8">
        <v>71.793999999999997</v>
      </c>
      <c r="E138" s="8">
        <v>116.64700000000001</v>
      </c>
      <c r="F138" s="8">
        <v>185.99600000000001</v>
      </c>
      <c r="G138" s="8">
        <v>288.69400000000002</v>
      </c>
      <c r="H138" s="8">
        <v>451</v>
      </c>
      <c r="I138" s="8">
        <v>616.84799999999996</v>
      </c>
      <c r="J138" s="8">
        <v>761.221</v>
      </c>
      <c r="K138" s="8">
        <v>834.65899999999999</v>
      </c>
      <c r="L138" s="8">
        <v>154.947</v>
      </c>
      <c r="M138" s="8">
        <v>3502.1669999999999</v>
      </c>
      <c r="N138" s="10"/>
      <c r="O138" s="10">
        <v>3502.3589999999999</v>
      </c>
      <c r="P138" s="10">
        <f t="shared" si="60"/>
        <v>0.19200000000000728</v>
      </c>
      <c r="Q138" s="1"/>
      <c r="R138" s="8">
        <v>1735</v>
      </c>
      <c r="S138" s="8">
        <v>7264</v>
      </c>
      <c r="T138" s="8">
        <v>8284</v>
      </c>
      <c r="U138" s="8">
        <v>7431</v>
      </c>
      <c r="V138" s="8">
        <v>7712</v>
      </c>
      <c r="W138" s="8">
        <v>7910</v>
      </c>
      <c r="X138" s="8">
        <v>8815</v>
      </c>
      <c r="Y138" s="8">
        <v>8462</v>
      </c>
      <c r="Z138" s="8">
        <v>7144</v>
      </c>
      <c r="AA138" s="8">
        <v>5383</v>
      </c>
      <c r="AB138" s="8">
        <v>839</v>
      </c>
      <c r="AC138" s="8">
        <v>70978</v>
      </c>
      <c r="AE138" s="16">
        <f t="shared" si="73"/>
        <v>2.6167146974063403E-4</v>
      </c>
      <c r="AF138" s="16">
        <f t="shared" si="61"/>
        <v>2.7405011013215859E-3</v>
      </c>
      <c r="AG138" s="16">
        <f t="shared" si="62"/>
        <v>8.6665861902462567E-3</v>
      </c>
      <c r="AH138" s="16">
        <f t="shared" si="63"/>
        <v>1.5697348943614589E-2</v>
      </c>
      <c r="AI138" s="16">
        <f t="shared" si="64"/>
        <v>2.411773858921162E-2</v>
      </c>
      <c r="AJ138" s="16">
        <f t="shared" si="65"/>
        <v>3.6497345132743365E-2</v>
      </c>
      <c r="AK138" s="16">
        <f t="shared" si="66"/>
        <v>5.1162790697674418E-2</v>
      </c>
      <c r="AL138" s="16">
        <f t="shared" si="67"/>
        <v>7.2896242023162361E-2</v>
      </c>
      <c r="AM138" s="16">
        <f t="shared" si="68"/>
        <v>0.10655389137737963</v>
      </c>
      <c r="AN138" s="16">
        <f t="shared" si="69"/>
        <v>0.15505461638491547</v>
      </c>
      <c r="AO138" s="16">
        <f t="shared" si="70"/>
        <v>0.18468057210965436</v>
      </c>
      <c r="AP138" s="16">
        <f t="shared" si="71"/>
        <v>4.9341584716390996E-2</v>
      </c>
      <c r="AQ138" s="16">
        <f t="shared" si="74"/>
        <v>4.772198460222412E-2</v>
      </c>
      <c r="AS138" s="16">
        <f t="shared" si="72"/>
        <v>4.1149932089303169E-2</v>
      </c>
      <c r="AT138" s="16" t="e">
        <v>#N/A</v>
      </c>
    </row>
    <row r="139" spans="1:46" x14ac:dyDescent="0.3">
      <c r="A139" s="2">
        <v>2009</v>
      </c>
      <c r="B139" s="8">
        <v>0.51900000000000002</v>
      </c>
      <c r="C139" s="8">
        <v>21.484999999999999</v>
      </c>
      <c r="D139" s="8">
        <v>74.016000000000005</v>
      </c>
      <c r="E139" s="8">
        <v>125.724</v>
      </c>
      <c r="F139" s="8">
        <v>192.16900000000001</v>
      </c>
      <c r="G139" s="8">
        <v>291.17700000000002</v>
      </c>
      <c r="H139" s="8">
        <v>468.12700000000001</v>
      </c>
      <c r="I139" s="8">
        <v>653.84500000000003</v>
      </c>
      <c r="J139" s="8">
        <v>811.56200000000001</v>
      </c>
      <c r="K139" s="8">
        <v>895.27300000000002</v>
      </c>
      <c r="L139" s="8">
        <v>153.715</v>
      </c>
      <c r="M139" s="8">
        <v>3687.6120000000001</v>
      </c>
      <c r="N139" s="10"/>
      <c r="O139" s="10">
        <v>3688.0390000000002</v>
      </c>
      <c r="P139" s="10">
        <f t="shared" si="60"/>
        <v>0.42700000000013461</v>
      </c>
      <c r="Q139" s="1"/>
      <c r="R139" s="8">
        <v>1513</v>
      </c>
      <c r="S139" s="8">
        <v>7082</v>
      </c>
      <c r="T139" s="8">
        <v>8283</v>
      </c>
      <c r="U139" s="8">
        <v>7547</v>
      </c>
      <c r="V139" s="8">
        <v>7555</v>
      </c>
      <c r="W139" s="8">
        <v>7809</v>
      </c>
      <c r="X139" s="8">
        <v>8753</v>
      </c>
      <c r="Y139" s="8">
        <v>8576</v>
      </c>
      <c r="Z139" s="8">
        <v>7396</v>
      </c>
      <c r="AA139" s="8">
        <v>5711</v>
      </c>
      <c r="AB139" s="8">
        <v>808</v>
      </c>
      <c r="AC139" s="8">
        <v>71033</v>
      </c>
      <c r="AE139" s="16">
        <f t="shared" si="73"/>
        <v>3.430270984798414E-4</v>
      </c>
      <c r="AF139" s="16">
        <f t="shared" si="61"/>
        <v>3.033747528946625E-3</v>
      </c>
      <c r="AG139" s="16">
        <f t="shared" si="62"/>
        <v>8.9358927924664978E-3</v>
      </c>
      <c r="AH139" s="16">
        <f t="shared" si="63"/>
        <v>1.6658804823108522E-2</v>
      </c>
      <c r="AI139" s="16">
        <f t="shared" si="64"/>
        <v>2.5436002647253476E-2</v>
      </c>
      <c r="AJ139" s="16">
        <f t="shared" si="65"/>
        <v>3.728736073761045E-2</v>
      </c>
      <c r="AK139" s="16">
        <f t="shared" si="66"/>
        <v>5.3481891922769337E-2</v>
      </c>
      <c r="AL139" s="16">
        <f t="shared" si="67"/>
        <v>7.6241254664179109E-2</v>
      </c>
      <c r="AM139" s="16">
        <f t="shared" si="68"/>
        <v>0.10972985397512169</v>
      </c>
      <c r="AN139" s="16">
        <f t="shared" si="69"/>
        <v>0.15676291367536332</v>
      </c>
      <c r="AO139" s="16">
        <f t="shared" si="70"/>
        <v>0.19024133663366338</v>
      </c>
      <c r="AP139" s="16">
        <f t="shared" si="71"/>
        <v>5.1914068109188687E-2</v>
      </c>
      <c r="AQ139" s="16">
        <f t="shared" si="74"/>
        <v>5.0322491990032046E-2</v>
      </c>
      <c r="AS139" s="16">
        <f t="shared" si="72"/>
        <v>4.2568787904900623E-2</v>
      </c>
      <c r="AT139" s="16" t="e">
        <v>#N/A</v>
      </c>
    </row>
    <row r="140" spans="1:46" x14ac:dyDescent="0.3">
      <c r="A140" s="2">
        <v>2010</v>
      </c>
      <c r="B140" s="10">
        <v>0.45400000000000001</v>
      </c>
      <c r="C140" s="10">
        <v>22.672999999999998</v>
      </c>
      <c r="D140" s="10">
        <v>76.744</v>
      </c>
      <c r="E140" s="10">
        <v>135.28299999999999</v>
      </c>
      <c r="F140" s="10">
        <v>196.31399999999999</v>
      </c>
      <c r="G140" s="10">
        <v>300.93599999999998</v>
      </c>
      <c r="H140" s="10">
        <v>480.41899999999998</v>
      </c>
      <c r="I140" s="10">
        <v>692.19</v>
      </c>
      <c r="J140" s="10">
        <v>870.25599999999997</v>
      </c>
      <c r="K140" s="10">
        <v>964.20500000000004</v>
      </c>
      <c r="L140" s="10">
        <v>155.07400000000001</v>
      </c>
      <c r="M140" s="10">
        <v>3894.5479999999998</v>
      </c>
      <c r="N140" s="10"/>
      <c r="O140" s="10">
        <v>3894.5479999999998</v>
      </c>
      <c r="P140" s="10">
        <f t="shared" si="60"/>
        <v>0</v>
      </c>
      <c r="Q140" s="1"/>
      <c r="R140" s="8">
        <v>1207</v>
      </c>
      <c r="S140" s="8">
        <v>6810</v>
      </c>
      <c r="T140" s="8">
        <v>8259</v>
      </c>
      <c r="U140" s="8">
        <v>7684</v>
      </c>
      <c r="V140" s="8">
        <v>7364</v>
      </c>
      <c r="W140" s="8">
        <v>7800</v>
      </c>
      <c r="X140" s="8">
        <v>8597</v>
      </c>
      <c r="Y140" s="8">
        <v>8683</v>
      </c>
      <c r="Z140" s="8">
        <v>7615</v>
      </c>
      <c r="AA140" s="8">
        <v>6063</v>
      </c>
      <c r="AB140" s="8">
        <v>823</v>
      </c>
      <c r="AC140" s="8">
        <v>70905</v>
      </c>
      <c r="AE140" s="16">
        <f t="shared" si="73"/>
        <v>3.7613918806959402E-4</v>
      </c>
      <c r="AF140" s="16">
        <f t="shared" si="61"/>
        <v>3.3293685756240819E-3</v>
      </c>
      <c r="AG140" s="16">
        <f t="shared" si="62"/>
        <v>9.2921661218065138E-3</v>
      </c>
      <c r="AH140" s="16">
        <f t="shared" si="63"/>
        <v>1.7605804268610099E-2</v>
      </c>
      <c r="AI140" s="16">
        <f t="shared" si="64"/>
        <v>2.6658609451385117E-2</v>
      </c>
      <c r="AJ140" s="16">
        <f t="shared" si="65"/>
        <v>3.8581538461538459E-2</v>
      </c>
      <c r="AK140" s="16">
        <f t="shared" si="66"/>
        <v>5.5882168198208675E-2</v>
      </c>
      <c r="AL140" s="16">
        <f t="shared" si="67"/>
        <v>7.9717839456409076E-2</v>
      </c>
      <c r="AM140" s="16">
        <f t="shared" si="68"/>
        <v>0.11428181221273802</v>
      </c>
      <c r="AN140" s="16">
        <f t="shared" si="69"/>
        <v>0.15903100775193799</v>
      </c>
      <c r="AO140" s="16">
        <f t="shared" si="70"/>
        <v>0.18842527339003648</v>
      </c>
      <c r="AP140" s="16">
        <f t="shared" si="71"/>
        <v>5.4926281644453845E-2</v>
      </c>
      <c r="AQ140" s="16">
        <f t="shared" si="74"/>
        <v>5.3358551411204012E-2</v>
      </c>
      <c r="AS140" s="16">
        <f t="shared" si="72"/>
        <v>4.4204310322852193E-2</v>
      </c>
      <c r="AT140" s="16" t="e">
        <v>#N/A</v>
      </c>
    </row>
    <row r="141" spans="1:46" x14ac:dyDescent="0.3">
      <c r="A141" s="2">
        <v>2011</v>
      </c>
      <c r="B141" s="10">
        <v>0.5</v>
      </c>
      <c r="C141" s="10">
        <v>21.308</v>
      </c>
      <c r="D141" s="10">
        <v>77.31</v>
      </c>
      <c r="E141" s="10">
        <v>141.01400000000001</v>
      </c>
      <c r="F141" s="10">
        <v>198.09899999999999</v>
      </c>
      <c r="G141" s="10">
        <v>309.15199999999999</v>
      </c>
      <c r="H141" s="10">
        <v>479.46100000000001</v>
      </c>
      <c r="I141" s="10">
        <v>721.06500000000005</v>
      </c>
      <c r="J141" s="10">
        <v>928.94200000000001</v>
      </c>
      <c r="K141" s="10">
        <v>1019.293</v>
      </c>
      <c r="L141" s="10">
        <v>185.78700000000001</v>
      </c>
      <c r="M141" s="10">
        <v>4081.931</v>
      </c>
      <c r="N141" s="10"/>
      <c r="O141" s="10">
        <v>4081.931</v>
      </c>
      <c r="P141" s="10">
        <f t="shared" si="60"/>
        <v>0</v>
      </c>
      <c r="Q141" s="1"/>
      <c r="R141" s="8">
        <v>1024</v>
      </c>
      <c r="S141" s="8">
        <v>6692</v>
      </c>
      <c r="T141" s="8">
        <v>8224</v>
      </c>
      <c r="U141" s="8">
        <v>7826</v>
      </c>
      <c r="V141" s="8">
        <v>7206</v>
      </c>
      <c r="W141" s="8">
        <v>7828</v>
      </c>
      <c r="X141" s="8">
        <v>8388</v>
      </c>
      <c r="Y141" s="8">
        <v>8736</v>
      </c>
      <c r="Z141" s="8">
        <v>7837</v>
      </c>
      <c r="AA141" s="8">
        <v>6292</v>
      </c>
      <c r="AB141" s="8">
        <v>999</v>
      </c>
      <c r="AC141" s="8">
        <v>71052</v>
      </c>
      <c r="AE141" s="16">
        <f t="shared" si="73"/>
        <v>4.8828125E-4</v>
      </c>
      <c r="AF141" s="16">
        <f t="shared" si="61"/>
        <v>3.1841004184100419E-3</v>
      </c>
      <c r="AG141" s="16">
        <f t="shared" si="62"/>
        <v>9.4005350194552532E-3</v>
      </c>
      <c r="AH141" s="16">
        <f t="shared" si="63"/>
        <v>1.8018655762841812E-2</v>
      </c>
      <c r="AI141" s="16">
        <f t="shared" si="64"/>
        <v>2.7490840965861782E-2</v>
      </c>
      <c r="AJ141" s="16">
        <f t="shared" si="65"/>
        <v>3.9493101686254473E-2</v>
      </c>
      <c r="AK141" s="16">
        <f t="shared" si="66"/>
        <v>5.7160348116356702E-2</v>
      </c>
      <c r="AL141" s="16">
        <f t="shared" si="67"/>
        <v>8.2539491758241768E-2</v>
      </c>
      <c r="AM141" s="16">
        <f t="shared" si="68"/>
        <v>0.11853285696057164</v>
      </c>
      <c r="AN141" s="16">
        <f t="shared" si="69"/>
        <v>0.16199825174825175</v>
      </c>
      <c r="AO141" s="16">
        <f t="shared" si="70"/>
        <v>0.18597297297297297</v>
      </c>
      <c r="AP141" s="16">
        <f t="shared" si="71"/>
        <v>5.7449909925125262E-2</v>
      </c>
      <c r="AQ141" s="16">
        <f t="shared" si="74"/>
        <v>5.5617089917633797E-2</v>
      </c>
      <c r="AS141" s="16">
        <f t="shared" si="72"/>
        <v>4.5408347592875244E-2</v>
      </c>
      <c r="AT141" s="16" t="e">
        <v>#N/A</v>
      </c>
    </row>
    <row r="142" spans="1:46" x14ac:dyDescent="0.3">
      <c r="A142" s="2">
        <v>2012</v>
      </c>
      <c r="B142" s="1">
        <v>0.3</v>
      </c>
      <c r="C142" s="1">
        <v>18.765999999999998</v>
      </c>
      <c r="D142" s="1">
        <v>75.509</v>
      </c>
      <c r="E142" s="1">
        <v>143.00800000000001</v>
      </c>
      <c r="F142" s="1">
        <v>201.607</v>
      </c>
      <c r="G142" s="1">
        <v>313.43</v>
      </c>
      <c r="H142" s="1">
        <v>474.11099999999999</v>
      </c>
      <c r="I142" s="1">
        <v>739.97900000000004</v>
      </c>
      <c r="J142" s="1">
        <v>982.79600000000005</v>
      </c>
      <c r="K142" s="1">
        <v>1062.2329999999999</v>
      </c>
      <c r="L142" s="1">
        <v>209.44399999999999</v>
      </c>
      <c r="M142" s="1">
        <v>4221.183</v>
      </c>
      <c r="N142" s="10"/>
      <c r="O142" s="10">
        <v>4221.183</v>
      </c>
      <c r="P142" s="10">
        <f t="shared" si="60"/>
        <v>0</v>
      </c>
      <c r="Q142" s="1"/>
      <c r="R142" s="8">
        <v>990</v>
      </c>
      <c r="S142" s="8">
        <v>6740</v>
      </c>
      <c r="T142" s="8">
        <v>8213</v>
      </c>
      <c r="U142" s="8">
        <v>7943</v>
      </c>
      <c r="V142" s="8">
        <v>7250</v>
      </c>
      <c r="W142" s="8">
        <v>7748</v>
      </c>
      <c r="X142" s="8">
        <v>8151</v>
      </c>
      <c r="Y142" s="8">
        <v>8766</v>
      </c>
      <c r="Z142" s="8">
        <v>8015</v>
      </c>
      <c r="AA142" s="8">
        <v>6421</v>
      </c>
      <c r="AB142" s="8">
        <v>1148</v>
      </c>
      <c r="AC142" s="8">
        <v>71383</v>
      </c>
      <c r="AE142" s="16">
        <f t="shared" ref="AE142:AP143" si="75">IF(R142&gt;0,+B142/R142,#N/A)</f>
        <v>3.0303030303030303E-4</v>
      </c>
      <c r="AF142" s="16">
        <f t="shared" si="75"/>
        <v>2.7842729970326409E-3</v>
      </c>
      <c r="AG142" s="16">
        <f t="shared" si="75"/>
        <v>9.1938390356751491E-3</v>
      </c>
      <c r="AH142" s="16">
        <f t="shared" si="75"/>
        <v>1.8004280498552187E-2</v>
      </c>
      <c r="AI142" s="16">
        <f t="shared" si="75"/>
        <v>2.7807862068965516E-2</v>
      </c>
      <c r="AJ142" s="16">
        <f t="shared" si="75"/>
        <v>4.045302013422819E-2</v>
      </c>
      <c r="AK142" s="16">
        <f t="shared" si="75"/>
        <v>5.8165991902834009E-2</v>
      </c>
      <c r="AL142" s="16">
        <f t="shared" si="75"/>
        <v>8.4414670317134385E-2</v>
      </c>
      <c r="AM142" s="16">
        <f t="shared" si="75"/>
        <v>0.12261958827199003</v>
      </c>
      <c r="AN142" s="16">
        <f t="shared" si="75"/>
        <v>0.16543108550070082</v>
      </c>
      <c r="AO142" s="16">
        <f t="shared" si="75"/>
        <v>0.18244250871080139</v>
      </c>
      <c r="AP142" s="16">
        <f t="shared" si="75"/>
        <v>5.9134289676813806E-2</v>
      </c>
      <c r="AQ142" s="16">
        <f t="shared" si="74"/>
        <v>5.7117174708486984E-2</v>
      </c>
      <c r="AS142" s="16">
        <f>SUMPRODUCT(AE142:AN142,+R$130:AA$130)/SUM(R$130:AA$130)</f>
        <v>4.6304029359913845E-2</v>
      </c>
      <c r="AT142" s="16" t="e">
        <v>#N/A</v>
      </c>
    </row>
    <row r="143" spans="1:46" s="28" customFormat="1" x14ac:dyDescent="0.3">
      <c r="A143" s="2">
        <v>2013</v>
      </c>
      <c r="B143" s="1">
        <v>0.19766666666666666</v>
      </c>
      <c r="C143" s="1">
        <v>15.936333333333334</v>
      </c>
      <c r="D143" s="1">
        <v>72.042000000000002</v>
      </c>
      <c r="E143" s="1">
        <v>141.49199999999999</v>
      </c>
      <c r="F143" s="1">
        <v>204.227</v>
      </c>
      <c r="G143" s="1">
        <v>311.33100000000002</v>
      </c>
      <c r="H143" s="1">
        <v>461.459</v>
      </c>
      <c r="I143" s="1">
        <v>747.77200000000005</v>
      </c>
      <c r="J143" s="1">
        <v>1023.503</v>
      </c>
      <c r="K143" s="1">
        <v>1111.3230000000001</v>
      </c>
      <c r="L143" s="1">
        <v>210.39500000000001</v>
      </c>
      <c r="M143" s="1">
        <v>4299.6780000000008</v>
      </c>
      <c r="N143" s="1"/>
      <c r="O143" s="10">
        <v>4299.6779999999999</v>
      </c>
      <c r="P143" s="10">
        <f t="shared" si="60"/>
        <v>0</v>
      </c>
      <c r="Q143" s="1"/>
      <c r="R143" s="8">
        <v>1041</v>
      </c>
      <c r="S143" s="8">
        <v>6816</v>
      </c>
      <c r="T143" s="8">
        <v>8260</v>
      </c>
      <c r="U143" s="8">
        <v>8032</v>
      </c>
      <c r="V143" s="8">
        <v>7292</v>
      </c>
      <c r="W143" s="8">
        <v>7661</v>
      </c>
      <c r="X143" s="8">
        <v>7921</v>
      </c>
      <c r="Y143" s="8">
        <v>8734</v>
      </c>
      <c r="Z143" s="8">
        <v>8200</v>
      </c>
      <c r="AA143" s="8">
        <v>6595</v>
      </c>
      <c r="AB143" s="8">
        <v>1108</v>
      </c>
      <c r="AC143" s="8">
        <v>71661</v>
      </c>
      <c r="AE143" s="16">
        <f t="shared" si="75"/>
        <v>1.8988152417547229E-4</v>
      </c>
      <c r="AF143" s="16">
        <f t="shared" si="75"/>
        <v>2.3380770735524259E-3</v>
      </c>
      <c r="AG143" s="16">
        <f t="shared" si="75"/>
        <v>8.7217917675544796E-3</v>
      </c>
      <c r="AH143" s="16">
        <f t="shared" si="75"/>
        <v>1.7616035856573703E-2</v>
      </c>
      <c r="AI143" s="16">
        <f t="shared" si="75"/>
        <v>2.8006993965990126E-2</v>
      </c>
      <c r="AJ143" s="16">
        <f t="shared" si="75"/>
        <v>4.0638428403602662E-2</v>
      </c>
      <c r="AK143" s="16">
        <f t="shared" si="75"/>
        <v>5.8257669486175986E-2</v>
      </c>
      <c r="AL143" s="16">
        <f t="shared" si="75"/>
        <v>8.5616212502862388E-2</v>
      </c>
      <c r="AM143" s="16">
        <f t="shared" si="75"/>
        <v>0.12481743902439026</v>
      </c>
      <c r="AN143" s="16">
        <f t="shared" si="75"/>
        <v>0.16850993176648979</v>
      </c>
      <c r="AO143" s="16">
        <f t="shared" si="75"/>
        <v>0.18988718411552347</v>
      </c>
      <c r="AP143" s="16">
        <f t="shared" si="75"/>
        <v>6.0000251182651662E-2</v>
      </c>
      <c r="AQ143" s="16">
        <f t="shared" si="74"/>
        <v>5.7961262614808939E-2</v>
      </c>
      <c r="AS143" s="16">
        <f>SUMPRODUCT(AE143:AN143,+R$130:AA$130)/SUM(R$130:AA$130)</f>
        <v>4.6662438823692053E-2</v>
      </c>
      <c r="AT143" s="16" t="e">
        <v>#N/A</v>
      </c>
    </row>
    <row r="144" spans="1:46" s="37" customFormat="1" x14ac:dyDescent="0.3">
      <c r="A144" s="2">
        <f>+A143+1</f>
        <v>2014</v>
      </c>
      <c r="B144" s="1">
        <v>0.16</v>
      </c>
      <c r="C144" s="1">
        <v>13.481</v>
      </c>
      <c r="D144" s="1">
        <v>66.531999999999996</v>
      </c>
      <c r="E144" s="1">
        <v>135.08199999999999</v>
      </c>
      <c r="F144" s="1">
        <v>203.92500000000001</v>
      </c>
      <c r="G144" s="1">
        <v>301.66699999999997</v>
      </c>
      <c r="H144" s="1">
        <v>442.00900000000001</v>
      </c>
      <c r="I144" s="1">
        <v>739.75800000000004</v>
      </c>
      <c r="J144" s="1">
        <v>1047.7929999999999</v>
      </c>
      <c r="K144" s="1">
        <v>1159.6420000000001</v>
      </c>
      <c r="L144" s="1">
        <v>216.79400000000001</v>
      </c>
      <c r="M144" s="1">
        <v>4326.8429999999998</v>
      </c>
      <c r="N144" s="1"/>
      <c r="O144" s="10">
        <v>4326.8429999999998</v>
      </c>
      <c r="P144" s="10">
        <f t="shared" si="60"/>
        <v>0</v>
      </c>
      <c r="Q144" s="1"/>
      <c r="R144" s="8">
        <v>1077</v>
      </c>
      <c r="S144" s="8">
        <v>6950</v>
      </c>
      <c r="T144" s="8">
        <v>8412</v>
      </c>
      <c r="U144" s="8">
        <v>8052</v>
      </c>
      <c r="V144" s="8">
        <v>7395</v>
      </c>
      <c r="W144" s="8">
        <v>7507</v>
      </c>
      <c r="X144" s="8">
        <v>7812</v>
      </c>
      <c r="Y144" s="8">
        <v>8651</v>
      </c>
      <c r="Z144" s="8">
        <v>8290</v>
      </c>
      <c r="AA144" s="8">
        <v>6825</v>
      </c>
      <c r="AB144" s="8">
        <v>1111</v>
      </c>
      <c r="AC144" s="8">
        <v>72081</v>
      </c>
      <c r="AE144" s="16">
        <f t="shared" ref="AE144:AE150" si="76">IF(R144&gt;0,+B144/R144,#N/A)</f>
        <v>1.4856081708449398E-4</v>
      </c>
      <c r="AF144" s="16">
        <f t="shared" ref="AF144:AF150" si="77">IF(S144&gt;0,+C144/S144,#N/A)</f>
        <v>1.9397122302158274E-3</v>
      </c>
      <c r="AG144" s="16">
        <f t="shared" ref="AG144:AG150" si="78">IF(T144&gt;0,+D144/T144,#N/A)</f>
        <v>7.9091773656680929E-3</v>
      </c>
      <c r="AH144" s="16">
        <f t="shared" ref="AH144:AH150" si="79">IF(U144&gt;0,+E144/U144,#N/A)</f>
        <v>1.6776204669647292E-2</v>
      </c>
      <c r="AI144" s="16">
        <f t="shared" ref="AI144:AI150" si="80">IF(V144&gt;0,+F144/V144,#N/A)</f>
        <v>2.7576064908722112E-2</v>
      </c>
      <c r="AJ144" s="16">
        <f t="shared" ref="AJ144:AJ150" si="81">IF(W144&gt;0,+G144/W144,#N/A)</f>
        <v>4.0184760889836149E-2</v>
      </c>
      <c r="AK144" s="16">
        <f t="shared" ref="AK144:AK150" si="82">IF(X144&gt;0,+H144/X144,#N/A)</f>
        <v>5.6580773169482845E-2</v>
      </c>
      <c r="AL144" s="16">
        <f t="shared" ref="AL144:AL150" si="83">IF(Y144&gt;0,+I144/Y144,#N/A)</f>
        <v>8.551127037336724E-2</v>
      </c>
      <c r="AM144" s="16">
        <f t="shared" ref="AM144:AM150" si="84">IF(Z144&gt;0,+J144/Z144,#N/A)</f>
        <v>0.12639240048250902</v>
      </c>
      <c r="AN144" s="16">
        <f t="shared" ref="AN144:AN150" si="85">IF(AA144&gt;0,+K144/AA144,#N/A)</f>
        <v>0.16991091575091577</v>
      </c>
      <c r="AO144" s="16">
        <f t="shared" ref="AO144:AO150" si="86">IF(AB144&gt;0,+L144/AB144,#N/A)</f>
        <v>0.19513411341134115</v>
      </c>
      <c r="AP144" s="16">
        <f t="shared" ref="AP144:AP150" si="87">IF(AC144&gt;0,+M144/AC144,#N/A)</f>
        <v>6.0027510717109919E-2</v>
      </c>
      <c r="AQ144" s="16">
        <f t="shared" ref="AQ144:AQ150" si="88">SUM(B144:K144)/SUM(R144:AA144)</f>
        <v>5.79116681461442E-2</v>
      </c>
      <c r="AS144" s="16">
        <f t="shared" ref="AS144:AS150" si="89">SUMPRODUCT(AE144:AN144,+R$130:AA$130)/SUM(R$130:AA$130)</f>
        <v>4.6281325937601279E-2</v>
      </c>
      <c r="AT144" s="16" t="e">
        <v>#N/A</v>
      </c>
    </row>
    <row r="145" spans="1:46" s="37" customFormat="1" x14ac:dyDescent="0.3">
      <c r="A145" s="2">
        <f t="shared" ref="A145:A150" si="90">+A144+1</f>
        <v>2015</v>
      </c>
      <c r="B145" s="1">
        <v>0.125</v>
      </c>
      <c r="C145" s="1">
        <v>11.505000000000001</v>
      </c>
      <c r="D145" s="1">
        <v>59.985999999999997</v>
      </c>
      <c r="E145" s="1">
        <v>126.46599999999999</v>
      </c>
      <c r="F145" s="1">
        <v>201.655</v>
      </c>
      <c r="G145" s="1">
        <v>286.31400000000002</v>
      </c>
      <c r="H145" s="1">
        <v>429.82299999999998</v>
      </c>
      <c r="I145" s="1">
        <v>718.83699999999999</v>
      </c>
      <c r="J145" s="1">
        <v>1063.357</v>
      </c>
      <c r="K145" s="1">
        <v>1208.799</v>
      </c>
      <c r="L145" s="1">
        <v>221.26300000000001</v>
      </c>
      <c r="M145" s="1">
        <v>4328.13</v>
      </c>
      <c r="N145" s="1"/>
      <c r="O145" s="10">
        <v>4328.13</v>
      </c>
      <c r="P145" s="10">
        <f t="shared" si="60"/>
        <v>0</v>
      </c>
      <c r="Q145" s="1"/>
      <c r="R145" s="8">
        <v>1103</v>
      </c>
      <c r="S145" s="8">
        <v>6868</v>
      </c>
      <c r="T145" s="8">
        <v>8706</v>
      </c>
      <c r="U145" s="8">
        <v>8160</v>
      </c>
      <c r="V145" s="8">
        <v>7663</v>
      </c>
      <c r="W145" s="8">
        <v>7381</v>
      </c>
      <c r="X145" s="8">
        <v>7864</v>
      </c>
      <c r="Y145" s="8">
        <v>8573</v>
      </c>
      <c r="Z145" s="8">
        <v>8465</v>
      </c>
      <c r="AA145" s="8">
        <v>7006</v>
      </c>
      <c r="AB145" s="8">
        <v>1190</v>
      </c>
      <c r="AC145" s="8">
        <v>72979</v>
      </c>
      <c r="AE145" s="16">
        <f t="shared" si="76"/>
        <v>1.1332728921124207E-4</v>
      </c>
      <c r="AF145" s="16">
        <f t="shared" si="77"/>
        <v>1.6751601630751311E-3</v>
      </c>
      <c r="AG145" s="16">
        <f t="shared" si="78"/>
        <v>6.8901906730990115E-3</v>
      </c>
      <c r="AH145" s="16">
        <f t="shared" si="79"/>
        <v>1.5498284313725489E-2</v>
      </c>
      <c r="AI145" s="16">
        <f t="shared" si="80"/>
        <v>2.6315411718648048E-2</v>
      </c>
      <c r="AJ145" s="16">
        <f t="shared" si="81"/>
        <v>3.8790678769814388E-2</v>
      </c>
      <c r="AK145" s="16">
        <f t="shared" si="82"/>
        <v>5.4657044760935906E-2</v>
      </c>
      <c r="AL145" s="16">
        <f t="shared" si="83"/>
        <v>8.3848944360200628E-2</v>
      </c>
      <c r="AM145" s="16">
        <f t="shared" si="84"/>
        <v>0.12561807442409922</v>
      </c>
      <c r="AN145" s="16">
        <f t="shared" si="85"/>
        <v>0.17253768198686839</v>
      </c>
      <c r="AO145" s="16">
        <f t="shared" si="86"/>
        <v>0.18593529411764706</v>
      </c>
      <c r="AP145" s="16">
        <f t="shared" si="87"/>
        <v>5.9306512832458656E-2</v>
      </c>
      <c r="AQ145" s="16">
        <f t="shared" si="88"/>
        <v>5.720746911086657E-2</v>
      </c>
      <c r="AS145" s="16">
        <f t="shared" si="89"/>
        <v>4.530165379969598E-2</v>
      </c>
      <c r="AT145" s="16" t="e">
        <v>#N/A</v>
      </c>
    </row>
    <row r="146" spans="1:46" s="37" customFormat="1" x14ac:dyDescent="0.3">
      <c r="A146" s="2">
        <f t="shared" si="90"/>
        <v>2016</v>
      </c>
      <c r="B146" s="1">
        <v>0.15</v>
      </c>
      <c r="C146" s="1">
        <v>10.244</v>
      </c>
      <c r="D146" s="1">
        <v>53.055999999999997</v>
      </c>
      <c r="E146" s="1">
        <v>116.429</v>
      </c>
      <c r="F146" s="1">
        <v>196.20400000000001</v>
      </c>
      <c r="G146" s="1">
        <v>270.03300000000002</v>
      </c>
      <c r="H146" s="1">
        <v>417.983</v>
      </c>
      <c r="I146" s="1">
        <v>684.65300000000002</v>
      </c>
      <c r="J146" s="1">
        <v>1063.432</v>
      </c>
      <c r="K146" s="1">
        <v>1251.085</v>
      </c>
      <c r="L146" s="1">
        <v>234.88800000000001</v>
      </c>
      <c r="M146" s="1">
        <v>4298.1570000000002</v>
      </c>
      <c r="N146" s="1"/>
      <c r="O146" s="10">
        <v>4298.1570000000002</v>
      </c>
      <c r="P146" s="10">
        <f t="shared" si="60"/>
        <v>0</v>
      </c>
      <c r="Q146" s="1"/>
      <c r="R146" s="8">
        <v>1180</v>
      </c>
      <c r="S146" s="8">
        <v>6740</v>
      </c>
      <c r="T146" s="8">
        <v>8951</v>
      </c>
      <c r="U146" s="8">
        <v>8282</v>
      </c>
      <c r="V146" s="8">
        <v>7890</v>
      </c>
      <c r="W146" s="8">
        <v>7320</v>
      </c>
      <c r="X146" s="8">
        <v>7928</v>
      </c>
      <c r="Y146" s="8">
        <v>8434</v>
      </c>
      <c r="Z146" s="8">
        <v>8573</v>
      </c>
      <c r="AA146" s="8">
        <v>7219</v>
      </c>
      <c r="AB146" s="8">
        <v>1248</v>
      </c>
      <c r="AC146" s="8">
        <v>73765</v>
      </c>
      <c r="AE146" s="16">
        <f t="shared" si="76"/>
        <v>1.2711864406779661E-4</v>
      </c>
      <c r="AF146" s="16">
        <f t="shared" si="77"/>
        <v>1.5198813056379822E-3</v>
      </c>
      <c r="AG146" s="16">
        <f t="shared" si="78"/>
        <v>5.9273824153725837E-3</v>
      </c>
      <c r="AH146" s="16">
        <f t="shared" si="79"/>
        <v>1.4058077758995412E-2</v>
      </c>
      <c r="AI146" s="16">
        <f t="shared" si="80"/>
        <v>2.4867427122940433E-2</v>
      </c>
      <c r="AJ146" s="16">
        <f t="shared" si="81"/>
        <v>3.6889754098360657E-2</v>
      </c>
      <c r="AK146" s="16">
        <f t="shared" si="82"/>
        <v>5.2722376387487384E-2</v>
      </c>
      <c r="AL146" s="16">
        <f t="shared" si="83"/>
        <v>8.117773298553474E-2</v>
      </c>
      <c r="AM146" s="16">
        <f t="shared" si="84"/>
        <v>0.12404432520704538</v>
      </c>
      <c r="AN146" s="16">
        <f t="shared" si="85"/>
        <v>0.17330447430392021</v>
      </c>
      <c r="AO146" s="16">
        <f t="shared" si="86"/>
        <v>0.18821153846153846</v>
      </c>
      <c r="AP146" s="16">
        <f t="shared" si="87"/>
        <v>5.8268243747034501E-2</v>
      </c>
      <c r="AQ146" s="16">
        <f t="shared" si="88"/>
        <v>5.6031951128700859E-2</v>
      </c>
      <c r="AS146" s="16">
        <f t="shared" si="89"/>
        <v>4.3966598165570053E-2</v>
      </c>
      <c r="AT146" s="16" t="e">
        <v>#N/A</v>
      </c>
    </row>
    <row r="147" spans="1:46" s="37" customFormat="1" x14ac:dyDescent="0.3">
      <c r="A147" s="2">
        <f t="shared" si="90"/>
        <v>2017</v>
      </c>
      <c r="B147" s="1">
        <v>0.155</v>
      </c>
      <c r="C147" s="1">
        <v>10.727</v>
      </c>
      <c r="D147" s="1">
        <v>48.753999999999998</v>
      </c>
      <c r="E147" s="1">
        <v>107.718</v>
      </c>
      <c r="F147" s="1">
        <v>189.19499999999999</v>
      </c>
      <c r="G147" s="1">
        <v>261.899</v>
      </c>
      <c r="H147" s="1">
        <v>405.79700000000003</v>
      </c>
      <c r="I147" s="1">
        <v>652.072</v>
      </c>
      <c r="J147" s="1">
        <v>1053.6079999999999</v>
      </c>
      <c r="K147" s="1">
        <v>1288.2429999999999</v>
      </c>
      <c r="L147" s="1">
        <v>244.977</v>
      </c>
      <c r="M147" s="1">
        <v>4263.1450000000004</v>
      </c>
      <c r="N147" s="1"/>
      <c r="O147" s="10">
        <v>4263.1450000000004</v>
      </c>
      <c r="P147" s="10">
        <f t="shared" si="60"/>
        <v>0</v>
      </c>
      <c r="Q147" s="1"/>
      <c r="R147" s="8">
        <v>1266</v>
      </c>
      <c r="S147" s="8">
        <v>6648</v>
      </c>
      <c r="T147" s="8">
        <v>9120</v>
      </c>
      <c r="U147" s="8">
        <v>8391</v>
      </c>
      <c r="V147" s="8">
        <v>8080</v>
      </c>
      <c r="W147" s="8">
        <v>7350</v>
      </c>
      <c r="X147" s="8">
        <v>7928</v>
      </c>
      <c r="Y147" s="8">
        <v>8261</v>
      </c>
      <c r="Z147" s="8">
        <v>8567</v>
      </c>
      <c r="AA147" s="8">
        <v>7419</v>
      </c>
      <c r="AB147" s="8">
        <v>1305</v>
      </c>
      <c r="AC147" s="8">
        <v>74335</v>
      </c>
      <c r="AE147" s="42">
        <f t="shared" si="76"/>
        <v>1.2243285939968405E-4</v>
      </c>
      <c r="AF147" s="42">
        <f t="shared" si="77"/>
        <v>1.6135679903730446E-3</v>
      </c>
      <c r="AG147" s="42">
        <f t="shared" si="78"/>
        <v>5.3458333333333335E-3</v>
      </c>
      <c r="AH147" s="42">
        <f t="shared" si="79"/>
        <v>1.2837325706113694E-2</v>
      </c>
      <c r="AI147" s="42">
        <f t="shared" si="80"/>
        <v>2.3415222772277228E-2</v>
      </c>
      <c r="AJ147" s="42">
        <f t="shared" si="81"/>
        <v>3.5632517006802721E-2</v>
      </c>
      <c r="AK147" s="42">
        <f t="shared" si="82"/>
        <v>5.1185292633703333E-2</v>
      </c>
      <c r="AL147" s="42">
        <f t="shared" si="83"/>
        <v>7.8933785256022279E-2</v>
      </c>
      <c r="AM147" s="42">
        <f t="shared" si="84"/>
        <v>0.12298447531224466</v>
      </c>
      <c r="AN147" s="42">
        <f t="shared" si="85"/>
        <v>0.17364105674619221</v>
      </c>
      <c r="AO147" s="42">
        <f t="shared" si="86"/>
        <v>0.18772183908045978</v>
      </c>
      <c r="AP147" s="16">
        <f t="shared" si="87"/>
        <v>5.7350440573081328E-2</v>
      </c>
      <c r="AQ147" s="16">
        <f t="shared" si="88"/>
        <v>5.5020785978365058E-2</v>
      </c>
      <c r="AS147" s="16">
        <f t="shared" si="89"/>
        <v>4.2922784723076528E-2</v>
      </c>
      <c r="AT147" s="16" t="e">
        <v>#N/A</v>
      </c>
    </row>
    <row r="148" spans="1:46" s="37" customFormat="1" x14ac:dyDescent="0.3">
      <c r="A148" s="2">
        <f t="shared" si="90"/>
        <v>2018</v>
      </c>
      <c r="B148" s="40" t="e">
        <v>#N/A</v>
      </c>
      <c r="C148" s="40" t="e">
        <v>#N/A</v>
      </c>
      <c r="D148" s="40" t="e">
        <v>#N/A</v>
      </c>
      <c r="E148" s="40" t="e">
        <v>#N/A</v>
      </c>
      <c r="F148" s="40" t="e">
        <v>#N/A</v>
      </c>
      <c r="G148" s="40" t="e">
        <v>#N/A</v>
      </c>
      <c r="H148" s="40" t="e">
        <v>#N/A</v>
      </c>
      <c r="I148" s="40" t="e">
        <v>#N/A</v>
      </c>
      <c r="J148" s="40" t="e">
        <v>#N/A</v>
      </c>
      <c r="K148" s="40" t="e">
        <v>#N/A</v>
      </c>
      <c r="L148" s="40" t="e">
        <v>#N/A</v>
      </c>
      <c r="M148" s="40" t="e">
        <v>#N/A</v>
      </c>
      <c r="N148" s="1"/>
      <c r="O148" s="41" t="e">
        <v>#N/A</v>
      </c>
      <c r="P148" s="10" t="e">
        <f t="shared" si="60"/>
        <v>#N/A</v>
      </c>
      <c r="Q148" s="1"/>
      <c r="R148" s="8" t="e">
        <v>#N/A</v>
      </c>
      <c r="S148" s="8" t="e">
        <v>#N/A</v>
      </c>
      <c r="T148" s="8" t="e">
        <v>#N/A</v>
      </c>
      <c r="U148" s="8" t="e">
        <v>#N/A</v>
      </c>
      <c r="V148" s="8" t="e">
        <v>#N/A</v>
      </c>
      <c r="W148" s="8" t="e">
        <v>#N/A</v>
      </c>
      <c r="X148" s="8" t="e">
        <v>#N/A</v>
      </c>
      <c r="Y148" s="8" t="e">
        <v>#N/A</v>
      </c>
      <c r="Z148" s="8" t="e">
        <v>#N/A</v>
      </c>
      <c r="AA148" s="8" t="e">
        <v>#N/A</v>
      </c>
      <c r="AB148" s="8" t="e">
        <v>#N/A</v>
      </c>
      <c r="AC148" s="8" t="e">
        <v>#N/A</v>
      </c>
      <c r="AE148" s="16" t="e">
        <f t="shared" si="76"/>
        <v>#N/A</v>
      </c>
      <c r="AF148" s="16" t="e">
        <f t="shared" si="77"/>
        <v>#N/A</v>
      </c>
      <c r="AG148" s="16" t="e">
        <f t="shared" si="78"/>
        <v>#N/A</v>
      </c>
      <c r="AH148" s="16" t="e">
        <f t="shared" si="79"/>
        <v>#N/A</v>
      </c>
      <c r="AI148" s="16" t="e">
        <f t="shared" si="80"/>
        <v>#N/A</v>
      </c>
      <c r="AJ148" s="16" t="e">
        <f t="shared" si="81"/>
        <v>#N/A</v>
      </c>
      <c r="AK148" s="16" t="e">
        <f t="shared" si="82"/>
        <v>#N/A</v>
      </c>
      <c r="AL148" s="16" t="e">
        <f t="shared" si="83"/>
        <v>#N/A</v>
      </c>
      <c r="AM148" s="16" t="e">
        <f t="shared" si="84"/>
        <v>#N/A</v>
      </c>
      <c r="AN148" s="16" t="e">
        <f t="shared" si="85"/>
        <v>#N/A</v>
      </c>
      <c r="AO148" s="16" t="e">
        <f t="shared" si="86"/>
        <v>#N/A</v>
      </c>
      <c r="AP148" s="16" t="e">
        <f t="shared" si="87"/>
        <v>#N/A</v>
      </c>
      <c r="AQ148" s="16" t="e">
        <f t="shared" si="88"/>
        <v>#N/A</v>
      </c>
      <c r="AS148" s="16" t="e">
        <f t="shared" si="89"/>
        <v>#N/A</v>
      </c>
      <c r="AT148" s="16" t="e">
        <v>#N/A</v>
      </c>
    </row>
    <row r="149" spans="1:46" s="37" customFormat="1" x14ac:dyDescent="0.3">
      <c r="A149" s="2">
        <f t="shared" si="90"/>
        <v>2019</v>
      </c>
      <c r="B149" s="40" t="e">
        <v>#N/A</v>
      </c>
      <c r="C149" s="40" t="e">
        <v>#N/A</v>
      </c>
      <c r="D149" s="40" t="e">
        <v>#N/A</v>
      </c>
      <c r="E149" s="40" t="e">
        <v>#N/A</v>
      </c>
      <c r="F149" s="40" t="e">
        <v>#N/A</v>
      </c>
      <c r="G149" s="40" t="e">
        <v>#N/A</v>
      </c>
      <c r="H149" s="40" t="e">
        <v>#N/A</v>
      </c>
      <c r="I149" s="40" t="e">
        <v>#N/A</v>
      </c>
      <c r="J149" s="40" t="e">
        <v>#N/A</v>
      </c>
      <c r="K149" s="40" t="e">
        <v>#N/A</v>
      </c>
      <c r="L149" s="40" t="e">
        <v>#N/A</v>
      </c>
      <c r="M149" s="40" t="e">
        <v>#N/A</v>
      </c>
      <c r="N149" s="1"/>
      <c r="O149" s="41" t="e">
        <v>#N/A</v>
      </c>
      <c r="P149" s="10" t="e">
        <f t="shared" si="60"/>
        <v>#N/A</v>
      </c>
      <c r="Q149" s="1"/>
      <c r="R149" s="8" t="e">
        <v>#N/A</v>
      </c>
      <c r="S149" s="8" t="e">
        <v>#N/A</v>
      </c>
      <c r="T149" s="8" t="e">
        <v>#N/A</v>
      </c>
      <c r="U149" s="8" t="e">
        <v>#N/A</v>
      </c>
      <c r="V149" s="8" t="e">
        <v>#N/A</v>
      </c>
      <c r="W149" s="8" t="e">
        <v>#N/A</v>
      </c>
      <c r="X149" s="8" t="e">
        <v>#N/A</v>
      </c>
      <c r="Y149" s="8" t="e">
        <v>#N/A</v>
      </c>
      <c r="Z149" s="8" t="e">
        <v>#N/A</v>
      </c>
      <c r="AA149" s="8" t="e">
        <v>#N/A</v>
      </c>
      <c r="AB149" s="8" t="e">
        <v>#N/A</v>
      </c>
      <c r="AC149" s="8" t="e">
        <v>#N/A</v>
      </c>
      <c r="AE149" s="16" t="e">
        <f t="shared" si="76"/>
        <v>#N/A</v>
      </c>
      <c r="AF149" s="16" t="e">
        <f t="shared" si="77"/>
        <v>#N/A</v>
      </c>
      <c r="AG149" s="16" t="e">
        <f t="shared" si="78"/>
        <v>#N/A</v>
      </c>
      <c r="AH149" s="16" t="e">
        <f t="shared" si="79"/>
        <v>#N/A</v>
      </c>
      <c r="AI149" s="16" t="e">
        <f t="shared" si="80"/>
        <v>#N/A</v>
      </c>
      <c r="AJ149" s="16" t="e">
        <f t="shared" si="81"/>
        <v>#N/A</v>
      </c>
      <c r="AK149" s="16" t="e">
        <f t="shared" si="82"/>
        <v>#N/A</v>
      </c>
      <c r="AL149" s="16" t="e">
        <f t="shared" si="83"/>
        <v>#N/A</v>
      </c>
      <c r="AM149" s="16" t="e">
        <f t="shared" si="84"/>
        <v>#N/A</v>
      </c>
      <c r="AN149" s="16" t="e">
        <f t="shared" si="85"/>
        <v>#N/A</v>
      </c>
      <c r="AO149" s="16" t="e">
        <f t="shared" si="86"/>
        <v>#N/A</v>
      </c>
      <c r="AP149" s="16" t="e">
        <f t="shared" si="87"/>
        <v>#N/A</v>
      </c>
      <c r="AQ149" s="16" t="e">
        <f t="shared" si="88"/>
        <v>#N/A</v>
      </c>
      <c r="AS149" s="16" t="e">
        <f t="shared" si="89"/>
        <v>#N/A</v>
      </c>
      <c r="AT149" s="16" t="e">
        <v>#N/A</v>
      </c>
    </row>
    <row r="150" spans="1:46" s="37" customFormat="1" x14ac:dyDescent="0.3">
      <c r="A150" s="2">
        <f t="shared" si="90"/>
        <v>2020</v>
      </c>
      <c r="B150" s="40" t="e">
        <v>#N/A</v>
      </c>
      <c r="C150" s="40" t="e">
        <v>#N/A</v>
      </c>
      <c r="D150" s="40" t="e">
        <v>#N/A</v>
      </c>
      <c r="E150" s="40" t="e">
        <v>#N/A</v>
      </c>
      <c r="F150" s="40" t="e">
        <v>#N/A</v>
      </c>
      <c r="G150" s="40" t="e">
        <v>#N/A</v>
      </c>
      <c r="H150" s="40" t="e">
        <v>#N/A</v>
      </c>
      <c r="I150" s="40" t="e">
        <v>#N/A</v>
      </c>
      <c r="J150" s="40" t="e">
        <v>#N/A</v>
      </c>
      <c r="K150" s="40" t="e">
        <v>#N/A</v>
      </c>
      <c r="L150" s="40" t="e">
        <v>#N/A</v>
      </c>
      <c r="M150" s="40" t="e">
        <v>#N/A</v>
      </c>
      <c r="N150" s="1"/>
      <c r="O150" s="41" t="e">
        <v>#N/A</v>
      </c>
      <c r="P150" s="10" t="e">
        <f t="shared" si="60"/>
        <v>#N/A</v>
      </c>
      <c r="Q150" s="1"/>
      <c r="R150" s="8" t="e">
        <v>#N/A</v>
      </c>
      <c r="S150" s="8" t="e">
        <v>#N/A</v>
      </c>
      <c r="T150" s="8" t="e">
        <v>#N/A</v>
      </c>
      <c r="U150" s="8" t="e">
        <v>#N/A</v>
      </c>
      <c r="V150" s="8" t="e">
        <v>#N/A</v>
      </c>
      <c r="W150" s="8" t="e">
        <v>#N/A</v>
      </c>
      <c r="X150" s="8" t="e">
        <v>#N/A</v>
      </c>
      <c r="Y150" s="8" t="e">
        <v>#N/A</v>
      </c>
      <c r="Z150" s="8" t="e">
        <v>#N/A</v>
      </c>
      <c r="AA150" s="8" t="e">
        <v>#N/A</v>
      </c>
      <c r="AB150" s="8" t="e">
        <v>#N/A</v>
      </c>
      <c r="AC150" s="8" t="e">
        <v>#N/A</v>
      </c>
      <c r="AE150" s="16" t="e">
        <f t="shared" si="76"/>
        <v>#N/A</v>
      </c>
      <c r="AF150" s="16" t="e">
        <f t="shared" si="77"/>
        <v>#N/A</v>
      </c>
      <c r="AG150" s="16" t="e">
        <f t="shared" si="78"/>
        <v>#N/A</v>
      </c>
      <c r="AH150" s="16" t="e">
        <f t="shared" si="79"/>
        <v>#N/A</v>
      </c>
      <c r="AI150" s="16" t="e">
        <f t="shared" si="80"/>
        <v>#N/A</v>
      </c>
      <c r="AJ150" s="16" t="e">
        <f t="shared" si="81"/>
        <v>#N/A</v>
      </c>
      <c r="AK150" s="16" t="e">
        <f t="shared" si="82"/>
        <v>#N/A</v>
      </c>
      <c r="AL150" s="16" t="e">
        <f t="shared" si="83"/>
        <v>#N/A</v>
      </c>
      <c r="AM150" s="16" t="e">
        <f t="shared" si="84"/>
        <v>#N/A</v>
      </c>
      <c r="AN150" s="16" t="e">
        <f t="shared" si="85"/>
        <v>#N/A</v>
      </c>
      <c r="AO150" s="16" t="e">
        <f t="shared" si="86"/>
        <v>#N/A</v>
      </c>
      <c r="AP150" s="16" t="e">
        <f t="shared" si="87"/>
        <v>#N/A</v>
      </c>
      <c r="AQ150" s="16" t="e">
        <f t="shared" si="88"/>
        <v>#N/A</v>
      </c>
      <c r="AS150" s="16" t="e">
        <f t="shared" si="89"/>
        <v>#N/A</v>
      </c>
      <c r="AT150" s="16" t="e">
        <v>#N/A</v>
      </c>
    </row>
    <row r="151" spans="1:46" x14ac:dyDescent="0.3">
      <c r="A151" s="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6"/>
    </row>
    <row r="152" spans="1:46" x14ac:dyDescent="0.3"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</row>
    <row r="153" spans="1:46" x14ac:dyDescent="0.3"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1:46" x14ac:dyDescent="0.3"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</row>
    <row r="155" spans="1:46" x14ac:dyDescent="0.3"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</row>
    <row r="156" spans="1:46" x14ac:dyDescent="0.3"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1:46" x14ac:dyDescent="0.3"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</row>
    <row r="158" spans="1:46" x14ac:dyDescent="0.3"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</row>
    <row r="159" spans="1:46" x14ac:dyDescent="0.3"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</row>
    <row r="160" spans="1:46" x14ac:dyDescent="0.3"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</row>
    <row r="161" spans="31:41" x14ac:dyDescent="0.3"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</row>
    <row r="162" spans="31:41" x14ac:dyDescent="0.3"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31:41" x14ac:dyDescent="0.3"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</row>
    <row r="164" spans="31:41" x14ac:dyDescent="0.3"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</row>
    <row r="165" spans="31:41" x14ac:dyDescent="0.3"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</row>
    <row r="166" spans="31:41" x14ac:dyDescent="0.3"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</row>
    <row r="167" spans="31:41" x14ac:dyDescent="0.3"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</row>
    <row r="168" spans="31:41" x14ac:dyDescent="0.3"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</row>
    <row r="169" spans="31:41" x14ac:dyDescent="0.3"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</row>
    <row r="170" spans="31:41" x14ac:dyDescent="0.3"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</row>
    <row r="171" spans="31:41" x14ac:dyDescent="0.3"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</row>
    <row r="172" spans="31:41" x14ac:dyDescent="0.3"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</row>
    <row r="173" spans="31:41" x14ac:dyDescent="0.3"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</row>
    <row r="174" spans="31:41" x14ac:dyDescent="0.3"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</row>
    <row r="175" spans="31:41" x14ac:dyDescent="0.3"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</row>
    <row r="176" spans="31:41" x14ac:dyDescent="0.3"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</row>
    <row r="177" spans="31:41" x14ac:dyDescent="0.3"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</row>
    <row r="178" spans="31:41" x14ac:dyDescent="0.3"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31:41" x14ac:dyDescent="0.3"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</row>
    <row r="180" spans="31:41" x14ac:dyDescent="0.3"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</row>
    <row r="181" spans="31:41" x14ac:dyDescent="0.3"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</row>
    <row r="182" spans="31:41" x14ac:dyDescent="0.3"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</row>
    <row r="183" spans="31:41" x14ac:dyDescent="0.3"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</row>
    <row r="184" spans="31:41" x14ac:dyDescent="0.3"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31:41" x14ac:dyDescent="0.3"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</row>
    <row r="186" spans="31:41" x14ac:dyDescent="0.3"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</row>
    <row r="187" spans="31:41" x14ac:dyDescent="0.3"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</row>
    <row r="188" spans="31:41" x14ac:dyDescent="0.3"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</row>
    <row r="189" spans="31:41" x14ac:dyDescent="0.3"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</row>
    <row r="190" spans="31:41" x14ac:dyDescent="0.3"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</row>
    <row r="191" spans="31:41" x14ac:dyDescent="0.3"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</row>
    <row r="192" spans="31:41" x14ac:dyDescent="0.3"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</row>
    <row r="193" spans="31:41" x14ac:dyDescent="0.3"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</row>
    <row r="194" spans="31:41" x14ac:dyDescent="0.3"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</row>
    <row r="195" spans="31:41" x14ac:dyDescent="0.3"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</row>
    <row r="196" spans="31:41" x14ac:dyDescent="0.3"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</row>
    <row r="197" spans="31:41" x14ac:dyDescent="0.3"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</row>
    <row r="198" spans="31:41" x14ac:dyDescent="0.3"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</row>
    <row r="199" spans="31:41" x14ac:dyDescent="0.3"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</row>
    <row r="200" spans="31:41" x14ac:dyDescent="0.3"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</row>
    <row r="201" spans="31:41" x14ac:dyDescent="0.3"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</row>
    <row r="202" spans="31:41" x14ac:dyDescent="0.3"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</row>
    <row r="203" spans="31:41" x14ac:dyDescent="0.3"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</row>
    <row r="204" spans="31:41" x14ac:dyDescent="0.3"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</row>
    <row r="205" spans="31:41" x14ac:dyDescent="0.3"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</row>
    <row r="206" spans="31:41" x14ac:dyDescent="0.3"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</row>
    <row r="207" spans="31:41" x14ac:dyDescent="0.3"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</row>
    <row r="208" spans="31:41" x14ac:dyDescent="0.3"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</row>
    <row r="209" spans="31:41" x14ac:dyDescent="0.3"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</row>
    <row r="210" spans="31:41" x14ac:dyDescent="0.3"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</row>
    <row r="211" spans="31:41" x14ac:dyDescent="0.3"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</row>
    <row r="212" spans="31:41" x14ac:dyDescent="0.3"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</row>
    <row r="213" spans="31:41" x14ac:dyDescent="0.3"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</row>
    <row r="214" spans="31:41" x14ac:dyDescent="0.3"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</row>
    <row r="215" spans="31:41" x14ac:dyDescent="0.3"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</row>
    <row r="216" spans="31:41" x14ac:dyDescent="0.3"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</row>
    <row r="217" spans="31:41" x14ac:dyDescent="0.3"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</row>
    <row r="218" spans="31:41" x14ac:dyDescent="0.3"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</row>
    <row r="219" spans="31:41" x14ac:dyDescent="0.3"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</row>
    <row r="220" spans="31:41" x14ac:dyDescent="0.3"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</row>
    <row r="221" spans="31:41" x14ac:dyDescent="0.3"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</row>
    <row r="222" spans="31:41" x14ac:dyDescent="0.3"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</row>
    <row r="223" spans="31:41" x14ac:dyDescent="0.3"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</row>
    <row r="224" spans="31:41" x14ac:dyDescent="0.3"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</row>
    <row r="225" spans="31:41" x14ac:dyDescent="0.3"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</row>
    <row r="226" spans="31:41" x14ac:dyDescent="0.3"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</row>
    <row r="227" spans="31:41" x14ac:dyDescent="0.3"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</row>
    <row r="228" spans="31:41" x14ac:dyDescent="0.3"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</row>
    <row r="229" spans="31:41" x14ac:dyDescent="0.3"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</row>
    <row r="230" spans="31:41" x14ac:dyDescent="0.3"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</row>
    <row r="231" spans="31:41" x14ac:dyDescent="0.3"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</row>
    <row r="232" spans="31:41" x14ac:dyDescent="0.3"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</row>
    <row r="233" spans="31:41" x14ac:dyDescent="0.3"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</row>
    <row r="234" spans="31:41" x14ac:dyDescent="0.3"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</row>
    <row r="235" spans="31:41" x14ac:dyDescent="0.3"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</row>
    <row r="236" spans="31:41" x14ac:dyDescent="0.3"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</row>
    <row r="237" spans="31:41" x14ac:dyDescent="0.3"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</row>
    <row r="238" spans="31:41" x14ac:dyDescent="0.3"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</row>
    <row r="239" spans="31:41" x14ac:dyDescent="0.3"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</row>
    <row r="240" spans="31:41" x14ac:dyDescent="0.3"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</row>
    <row r="241" spans="31:41" x14ac:dyDescent="0.3"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</row>
    <row r="242" spans="31:41" x14ac:dyDescent="0.3"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</row>
    <row r="243" spans="31:41" x14ac:dyDescent="0.3"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</row>
    <row r="244" spans="31:41" x14ac:dyDescent="0.3"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</row>
    <row r="245" spans="31:41" x14ac:dyDescent="0.3"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</row>
    <row r="246" spans="31:41" x14ac:dyDescent="0.3"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</row>
    <row r="247" spans="31:41" x14ac:dyDescent="0.3"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</row>
    <row r="248" spans="31:41" x14ac:dyDescent="0.3"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</row>
    <row r="249" spans="31:41" x14ac:dyDescent="0.3"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</row>
    <row r="250" spans="31:41" x14ac:dyDescent="0.3"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</row>
    <row r="251" spans="31:41" x14ac:dyDescent="0.3"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</row>
    <row r="252" spans="31:41" x14ac:dyDescent="0.3"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</row>
    <row r="253" spans="31:41" x14ac:dyDescent="0.3"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</row>
    <row r="254" spans="31:41" x14ac:dyDescent="0.3"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</row>
    <row r="255" spans="31:41" x14ac:dyDescent="0.3"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</row>
    <row r="256" spans="31:41" x14ac:dyDescent="0.3"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</row>
    <row r="257" spans="31:41" x14ac:dyDescent="0.3"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</row>
    <row r="258" spans="31:41" x14ac:dyDescent="0.3"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</row>
    <row r="259" spans="31:41" x14ac:dyDescent="0.3"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</row>
    <row r="260" spans="31:41" x14ac:dyDescent="0.3"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</row>
    <row r="261" spans="31:41" x14ac:dyDescent="0.3"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</row>
    <row r="262" spans="31:41" x14ac:dyDescent="0.3"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</row>
    <row r="263" spans="31:41" x14ac:dyDescent="0.3"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</row>
    <row r="264" spans="31:41" x14ac:dyDescent="0.3"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</row>
    <row r="265" spans="31:41" x14ac:dyDescent="0.3"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</row>
    <row r="266" spans="31:41" x14ac:dyDescent="0.3"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</row>
    <row r="267" spans="31:41" x14ac:dyDescent="0.3"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</row>
    <row r="268" spans="31:41" x14ac:dyDescent="0.3"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</row>
    <row r="269" spans="31:41" x14ac:dyDescent="0.3"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</row>
    <row r="270" spans="31:41" x14ac:dyDescent="0.3"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</row>
    <row r="271" spans="31:41" x14ac:dyDescent="0.3"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</row>
    <row r="272" spans="31:41" x14ac:dyDescent="0.3"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</row>
    <row r="273" spans="31:41" x14ac:dyDescent="0.3"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</row>
    <row r="274" spans="31:41" x14ac:dyDescent="0.3"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</row>
    <row r="275" spans="31:41" x14ac:dyDescent="0.3"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</row>
    <row r="276" spans="31:41" x14ac:dyDescent="0.3"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</row>
    <row r="277" spans="31:41" x14ac:dyDescent="0.3"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</row>
    <row r="278" spans="31:41" x14ac:dyDescent="0.3"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</row>
    <row r="279" spans="31:41" x14ac:dyDescent="0.3"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</row>
    <row r="280" spans="31:41" x14ac:dyDescent="0.3"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</row>
    <row r="281" spans="31:41" x14ac:dyDescent="0.3"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</row>
    <row r="282" spans="31:41" x14ac:dyDescent="0.3"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</row>
    <row r="283" spans="31:41" x14ac:dyDescent="0.3"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</row>
    <row r="284" spans="31:41" x14ac:dyDescent="0.3"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</row>
    <row r="285" spans="31:41" x14ac:dyDescent="0.3"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</row>
    <row r="286" spans="31:41" x14ac:dyDescent="0.3"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</row>
    <row r="287" spans="31:41" x14ac:dyDescent="0.3"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</row>
    <row r="288" spans="31:41" x14ac:dyDescent="0.3"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</row>
    <row r="289" spans="31:41" x14ac:dyDescent="0.3"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</row>
    <row r="290" spans="31:41" x14ac:dyDescent="0.3"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</row>
    <row r="291" spans="31:41" x14ac:dyDescent="0.3"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</row>
    <row r="292" spans="31:41" x14ac:dyDescent="0.3"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</row>
    <row r="293" spans="31:41" x14ac:dyDescent="0.3"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</row>
    <row r="294" spans="31:41" x14ac:dyDescent="0.3"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</row>
    <row r="295" spans="31:41" x14ac:dyDescent="0.3"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</row>
    <row r="296" spans="31:41" x14ac:dyDescent="0.3"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</row>
    <row r="297" spans="31:41" x14ac:dyDescent="0.3"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</row>
    <row r="298" spans="31:41" x14ac:dyDescent="0.3"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</row>
    <row r="299" spans="31:41" x14ac:dyDescent="0.3"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</row>
    <row r="300" spans="31:41" x14ac:dyDescent="0.3"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</row>
    <row r="301" spans="31:41" x14ac:dyDescent="0.3"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</row>
    <row r="302" spans="31:41" x14ac:dyDescent="0.3"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</row>
    <row r="303" spans="31:41" x14ac:dyDescent="0.3"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</row>
    <row r="304" spans="31:41" x14ac:dyDescent="0.3"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</row>
    <row r="305" spans="31:41" x14ac:dyDescent="0.3"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</row>
    <row r="306" spans="31:41" x14ac:dyDescent="0.3"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</row>
    <row r="307" spans="31:41" x14ac:dyDescent="0.3"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</row>
    <row r="308" spans="31:41" x14ac:dyDescent="0.3"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</row>
    <row r="309" spans="31:41" x14ac:dyDescent="0.3"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</row>
    <row r="310" spans="31:41" x14ac:dyDescent="0.3"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</row>
    <row r="311" spans="31:41" x14ac:dyDescent="0.3"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</row>
    <row r="312" spans="31:41" x14ac:dyDescent="0.3"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</row>
    <row r="313" spans="31:41" x14ac:dyDescent="0.3"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</row>
    <row r="314" spans="31:41" x14ac:dyDescent="0.3"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</row>
    <row r="315" spans="31:41" x14ac:dyDescent="0.3"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</row>
    <row r="316" spans="31:41" x14ac:dyDescent="0.3"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</row>
    <row r="317" spans="31:41" x14ac:dyDescent="0.3"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</row>
    <row r="318" spans="31:41" x14ac:dyDescent="0.3"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</row>
    <row r="319" spans="31:41" x14ac:dyDescent="0.3"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</row>
    <row r="320" spans="31:41" x14ac:dyDescent="0.3"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</row>
    <row r="321" spans="31:41" x14ac:dyDescent="0.3"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</row>
    <row r="322" spans="31:41" x14ac:dyDescent="0.3"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</row>
    <row r="323" spans="31:41" x14ac:dyDescent="0.3"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</row>
    <row r="324" spans="31:41" x14ac:dyDescent="0.3"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</row>
    <row r="325" spans="31:41" x14ac:dyDescent="0.3"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</row>
    <row r="326" spans="31:41" x14ac:dyDescent="0.3"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</row>
    <row r="327" spans="31:41" x14ac:dyDescent="0.3"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</row>
    <row r="328" spans="31:41" x14ac:dyDescent="0.3"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</row>
    <row r="329" spans="31:41" x14ac:dyDescent="0.3"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</row>
    <row r="330" spans="31:41" x14ac:dyDescent="0.3"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</row>
    <row r="331" spans="31:41" x14ac:dyDescent="0.3"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</row>
    <row r="332" spans="31:41" x14ac:dyDescent="0.3"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</row>
    <row r="333" spans="31:41" x14ac:dyDescent="0.3"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</row>
    <row r="334" spans="31:41" x14ac:dyDescent="0.3"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</row>
    <row r="335" spans="31:41" x14ac:dyDescent="0.3"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</row>
    <row r="336" spans="31:41" x14ac:dyDescent="0.3"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</row>
    <row r="337" spans="31:41" x14ac:dyDescent="0.3"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</row>
    <row r="338" spans="31:41" x14ac:dyDescent="0.3"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</row>
    <row r="339" spans="31:41" x14ac:dyDescent="0.3"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</row>
    <row r="340" spans="31:41" x14ac:dyDescent="0.3"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</row>
    <row r="341" spans="31:41" x14ac:dyDescent="0.3"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</row>
    <row r="342" spans="31:41" x14ac:dyDescent="0.3"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</row>
    <row r="343" spans="31:41" x14ac:dyDescent="0.3"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</row>
    <row r="344" spans="31:41" x14ac:dyDescent="0.3"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</row>
    <row r="345" spans="31:41" x14ac:dyDescent="0.3"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</row>
    <row r="346" spans="31:41" x14ac:dyDescent="0.3"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</row>
    <row r="347" spans="31:41" x14ac:dyDescent="0.3"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</row>
    <row r="348" spans="31:41" x14ac:dyDescent="0.3"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</row>
    <row r="349" spans="31:41" x14ac:dyDescent="0.3"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</row>
    <row r="350" spans="31:41" x14ac:dyDescent="0.3"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</row>
    <row r="351" spans="31:41" x14ac:dyDescent="0.3"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</row>
    <row r="352" spans="31:41" x14ac:dyDescent="0.3"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</row>
    <row r="353" spans="31:41" x14ac:dyDescent="0.3"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</row>
    <row r="354" spans="31:41" x14ac:dyDescent="0.3"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</row>
    <row r="355" spans="31:41" x14ac:dyDescent="0.3"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</row>
    <row r="356" spans="31:41" x14ac:dyDescent="0.3"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</row>
    <row r="357" spans="31:41" x14ac:dyDescent="0.3"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</row>
    <row r="358" spans="31:41" x14ac:dyDescent="0.3"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</row>
    <row r="359" spans="31:41" x14ac:dyDescent="0.3"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</row>
    <row r="360" spans="31:41" x14ac:dyDescent="0.3"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</row>
    <row r="361" spans="31:41" x14ac:dyDescent="0.3"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</row>
    <row r="362" spans="31:41" x14ac:dyDescent="0.3"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</row>
    <row r="363" spans="31:41" x14ac:dyDescent="0.3"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</row>
    <row r="364" spans="31:41" x14ac:dyDescent="0.3"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</row>
    <row r="365" spans="31:41" x14ac:dyDescent="0.3"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</row>
    <row r="366" spans="31:41" x14ac:dyDescent="0.3"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</row>
    <row r="367" spans="31:41" x14ac:dyDescent="0.3"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</row>
    <row r="368" spans="31:41" x14ac:dyDescent="0.3"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</row>
    <row r="369" spans="31:41" x14ac:dyDescent="0.3"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</row>
    <row r="370" spans="31:41" x14ac:dyDescent="0.3"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</row>
    <row r="371" spans="31:41" x14ac:dyDescent="0.3"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</row>
    <row r="372" spans="31:41" x14ac:dyDescent="0.3"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</row>
    <row r="373" spans="31:41" x14ac:dyDescent="0.3"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</row>
    <row r="374" spans="31:41" x14ac:dyDescent="0.3"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</row>
    <row r="375" spans="31:41" x14ac:dyDescent="0.3"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</row>
    <row r="376" spans="31:41" x14ac:dyDescent="0.3"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</row>
    <row r="377" spans="31:41" x14ac:dyDescent="0.3"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</row>
    <row r="378" spans="31:41" x14ac:dyDescent="0.3"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</row>
    <row r="379" spans="31:41" x14ac:dyDescent="0.3"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</row>
    <row r="380" spans="31:41" x14ac:dyDescent="0.3"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</row>
    <row r="381" spans="31:41" x14ac:dyDescent="0.3"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</row>
    <row r="382" spans="31:41" x14ac:dyDescent="0.3"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</row>
    <row r="383" spans="31:41" x14ac:dyDescent="0.3"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</row>
    <row r="384" spans="31:41" x14ac:dyDescent="0.3"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</row>
    <row r="385" spans="31:41" x14ac:dyDescent="0.3"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</row>
    <row r="386" spans="31:41" x14ac:dyDescent="0.3"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</row>
    <row r="387" spans="31:41" x14ac:dyDescent="0.3"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</row>
    <row r="388" spans="31:41" x14ac:dyDescent="0.3"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</row>
    <row r="389" spans="31:41" x14ac:dyDescent="0.3"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</row>
    <row r="390" spans="31:41" x14ac:dyDescent="0.3"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</row>
    <row r="391" spans="31:41" x14ac:dyDescent="0.3"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</row>
    <row r="392" spans="31:41" x14ac:dyDescent="0.3"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</row>
    <row r="393" spans="31:41" x14ac:dyDescent="0.3"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</row>
    <row r="394" spans="31:41" x14ac:dyDescent="0.3"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</row>
    <row r="395" spans="31:41" x14ac:dyDescent="0.3"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</row>
    <row r="396" spans="31:41" x14ac:dyDescent="0.3"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</row>
    <row r="397" spans="31:41" x14ac:dyDescent="0.3"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</row>
    <row r="398" spans="31:41" x14ac:dyDescent="0.3"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</row>
    <row r="399" spans="31:41" x14ac:dyDescent="0.3"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</row>
    <row r="400" spans="31:41" x14ac:dyDescent="0.3"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</row>
    <row r="401" spans="31:41" x14ac:dyDescent="0.3"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</row>
    <row r="402" spans="31:41" x14ac:dyDescent="0.3"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</row>
    <row r="403" spans="31:41" x14ac:dyDescent="0.3"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</row>
    <row r="404" spans="31:41" x14ac:dyDescent="0.3"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</row>
    <row r="405" spans="31:41" x14ac:dyDescent="0.3"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</row>
    <row r="406" spans="31:41" x14ac:dyDescent="0.3"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</row>
    <row r="407" spans="31:41" x14ac:dyDescent="0.3"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</row>
    <row r="408" spans="31:41" x14ac:dyDescent="0.3"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</row>
    <row r="409" spans="31:41" x14ac:dyDescent="0.3"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</row>
    <row r="410" spans="31:41" x14ac:dyDescent="0.3"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</row>
    <row r="411" spans="31:41" x14ac:dyDescent="0.3"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</row>
    <row r="412" spans="31:41" x14ac:dyDescent="0.3"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</row>
    <row r="413" spans="31:41" x14ac:dyDescent="0.3"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</row>
    <row r="414" spans="31:41" x14ac:dyDescent="0.3"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</row>
    <row r="415" spans="31:41" x14ac:dyDescent="0.3"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</row>
    <row r="416" spans="31:41" x14ac:dyDescent="0.3"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</row>
    <row r="417" spans="31:41" x14ac:dyDescent="0.3"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</row>
    <row r="418" spans="31:41" x14ac:dyDescent="0.3"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</row>
    <row r="419" spans="31:41" x14ac:dyDescent="0.3"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</row>
    <row r="420" spans="31:41" x14ac:dyDescent="0.3"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</row>
    <row r="421" spans="31:41" x14ac:dyDescent="0.3"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</row>
    <row r="422" spans="31:41" x14ac:dyDescent="0.3"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</row>
    <row r="423" spans="31:41" x14ac:dyDescent="0.3"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</row>
    <row r="424" spans="31:41" x14ac:dyDescent="0.3"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</row>
    <row r="425" spans="31:41" x14ac:dyDescent="0.3"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</row>
    <row r="426" spans="31:41" x14ac:dyDescent="0.3"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</row>
    <row r="427" spans="31:41" x14ac:dyDescent="0.3"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</row>
    <row r="428" spans="31:41" x14ac:dyDescent="0.3"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</row>
    <row r="429" spans="31:41" x14ac:dyDescent="0.3"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</row>
    <row r="430" spans="31:41" x14ac:dyDescent="0.3"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</row>
    <row r="431" spans="31:41" x14ac:dyDescent="0.3"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</row>
    <row r="432" spans="31:41" x14ac:dyDescent="0.3"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</row>
    <row r="433" spans="31:41" x14ac:dyDescent="0.3"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</row>
    <row r="434" spans="31:41" x14ac:dyDescent="0.3"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</row>
    <row r="435" spans="31:41" x14ac:dyDescent="0.3"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</row>
    <row r="436" spans="31:41" x14ac:dyDescent="0.3"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</row>
    <row r="437" spans="31:41" x14ac:dyDescent="0.3"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</row>
    <row r="438" spans="31:41" x14ac:dyDescent="0.3"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</row>
    <row r="439" spans="31:41" x14ac:dyDescent="0.3"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</row>
    <row r="440" spans="31:41" x14ac:dyDescent="0.3"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</row>
    <row r="441" spans="31:41" x14ac:dyDescent="0.3"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</row>
    <row r="442" spans="31:41" x14ac:dyDescent="0.3"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</row>
    <row r="443" spans="31:41" x14ac:dyDescent="0.3"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</row>
    <row r="444" spans="31:41" x14ac:dyDescent="0.3"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</row>
    <row r="445" spans="31:41" x14ac:dyDescent="0.3"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</row>
    <row r="446" spans="31:41" x14ac:dyDescent="0.3"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</row>
    <row r="447" spans="31:41" x14ac:dyDescent="0.3"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</row>
    <row r="448" spans="31:41" x14ac:dyDescent="0.3"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</row>
    <row r="449" spans="31:41" x14ac:dyDescent="0.3"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</row>
    <row r="450" spans="31:41" x14ac:dyDescent="0.3"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</row>
    <row r="451" spans="31:41" x14ac:dyDescent="0.3"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</row>
    <row r="452" spans="31:41" x14ac:dyDescent="0.3"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</row>
    <row r="453" spans="31:41" x14ac:dyDescent="0.3"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</row>
    <row r="454" spans="31:41" x14ac:dyDescent="0.3"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</row>
    <row r="455" spans="31:41" x14ac:dyDescent="0.3"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</row>
    <row r="456" spans="31:41" x14ac:dyDescent="0.3"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</row>
    <row r="457" spans="31:41" x14ac:dyDescent="0.3"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</row>
    <row r="458" spans="31:41" x14ac:dyDescent="0.3"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</row>
    <row r="459" spans="31:41" x14ac:dyDescent="0.3"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</row>
    <row r="460" spans="31:41" x14ac:dyDescent="0.3"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</row>
    <row r="461" spans="31:41" x14ac:dyDescent="0.3"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</row>
    <row r="462" spans="31:41" x14ac:dyDescent="0.3"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</row>
    <row r="463" spans="31:41" x14ac:dyDescent="0.3"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</row>
    <row r="464" spans="31:41" x14ac:dyDescent="0.3"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</row>
    <row r="465" spans="31:41" x14ac:dyDescent="0.3"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</row>
    <row r="466" spans="31:41" x14ac:dyDescent="0.3"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</row>
    <row r="467" spans="31:41" x14ac:dyDescent="0.3"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</row>
    <row r="468" spans="31:41" x14ac:dyDescent="0.3"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</row>
    <row r="469" spans="31:41" x14ac:dyDescent="0.3"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</row>
    <row r="470" spans="31:41" x14ac:dyDescent="0.3"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</row>
    <row r="471" spans="31:41" x14ac:dyDescent="0.3"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</row>
    <row r="472" spans="31:41" x14ac:dyDescent="0.3"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</row>
    <row r="473" spans="31:41" x14ac:dyDescent="0.3"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</row>
    <row r="474" spans="31:41" x14ac:dyDescent="0.3"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</row>
    <row r="475" spans="31:41" x14ac:dyDescent="0.3"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</row>
    <row r="476" spans="31:41" x14ac:dyDescent="0.3"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</row>
    <row r="477" spans="31:41" x14ac:dyDescent="0.3"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</row>
    <row r="478" spans="31:41" x14ac:dyDescent="0.3"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</row>
    <row r="479" spans="31:41" x14ac:dyDescent="0.3"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</row>
    <row r="480" spans="31:41" x14ac:dyDescent="0.3"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</row>
    <row r="481" spans="31:41" x14ac:dyDescent="0.3"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</row>
    <row r="482" spans="31:41" x14ac:dyDescent="0.3"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</row>
    <row r="483" spans="31:41" x14ac:dyDescent="0.3"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</row>
    <row r="484" spans="31:41" x14ac:dyDescent="0.3"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</row>
    <row r="485" spans="31:41" x14ac:dyDescent="0.3"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</row>
    <row r="486" spans="31:41" x14ac:dyDescent="0.3"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</row>
    <row r="487" spans="31:41" x14ac:dyDescent="0.3"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</row>
    <row r="488" spans="31:41" x14ac:dyDescent="0.3"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</row>
    <row r="489" spans="31:41" x14ac:dyDescent="0.3"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</row>
    <row r="490" spans="31:41" x14ac:dyDescent="0.3"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</row>
    <row r="491" spans="31:41" x14ac:dyDescent="0.3"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</row>
    <row r="492" spans="31:41" x14ac:dyDescent="0.3"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</row>
    <row r="493" spans="31:41" x14ac:dyDescent="0.3"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</row>
    <row r="494" spans="31:41" x14ac:dyDescent="0.3"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</row>
    <row r="495" spans="31:41" x14ac:dyDescent="0.3"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</row>
    <row r="496" spans="31:41" x14ac:dyDescent="0.3"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</row>
    <row r="497" spans="31:41" x14ac:dyDescent="0.3"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</row>
    <row r="498" spans="31:41" x14ac:dyDescent="0.3"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</row>
    <row r="499" spans="31:41" x14ac:dyDescent="0.3"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</row>
    <row r="500" spans="31:41" x14ac:dyDescent="0.3"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</row>
    <row r="501" spans="31:41" x14ac:dyDescent="0.3"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</row>
    <row r="502" spans="31:41" x14ac:dyDescent="0.3"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</row>
    <row r="503" spans="31:41" x14ac:dyDescent="0.3"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</row>
    <row r="504" spans="31:41" x14ac:dyDescent="0.3"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</row>
    <row r="505" spans="31:41" x14ac:dyDescent="0.3"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</row>
    <row r="506" spans="31:41" x14ac:dyDescent="0.3"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</row>
    <row r="507" spans="31:41" x14ac:dyDescent="0.3"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</row>
    <row r="508" spans="31:41" x14ac:dyDescent="0.3"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</row>
    <row r="509" spans="31:41" x14ac:dyDescent="0.3"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</row>
    <row r="510" spans="31:41" x14ac:dyDescent="0.3"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</row>
    <row r="511" spans="31:41" x14ac:dyDescent="0.3"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</row>
    <row r="512" spans="31:41" x14ac:dyDescent="0.3"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</row>
    <row r="513" spans="31:41" x14ac:dyDescent="0.3"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</row>
    <row r="514" spans="31:41" x14ac:dyDescent="0.3"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</row>
    <row r="515" spans="31:41" x14ac:dyDescent="0.3"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</row>
    <row r="516" spans="31:41" x14ac:dyDescent="0.3"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</row>
    <row r="517" spans="31:41" x14ac:dyDescent="0.3"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</row>
    <row r="518" spans="31:41" x14ac:dyDescent="0.3"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</row>
    <row r="519" spans="31:41" x14ac:dyDescent="0.3"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</row>
    <row r="520" spans="31:41" x14ac:dyDescent="0.3"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</row>
    <row r="521" spans="31:41" x14ac:dyDescent="0.3"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</row>
    <row r="522" spans="31:41" x14ac:dyDescent="0.3"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</row>
    <row r="523" spans="31:41" x14ac:dyDescent="0.3"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</row>
    <row r="524" spans="31:41" x14ac:dyDescent="0.3"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</row>
    <row r="525" spans="31:41" x14ac:dyDescent="0.3"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</row>
    <row r="526" spans="31:41" x14ac:dyDescent="0.3"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</row>
    <row r="527" spans="31:41" x14ac:dyDescent="0.3"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</row>
    <row r="528" spans="31:41" x14ac:dyDescent="0.3"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</row>
    <row r="529" spans="31:41" x14ac:dyDescent="0.3"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</row>
    <row r="530" spans="31:41" x14ac:dyDescent="0.3"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</row>
    <row r="531" spans="31:41" x14ac:dyDescent="0.3"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</row>
    <row r="532" spans="31:41" x14ac:dyDescent="0.3"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</row>
    <row r="533" spans="31:41" x14ac:dyDescent="0.3"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</row>
    <row r="534" spans="31:41" x14ac:dyDescent="0.3"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</row>
    <row r="535" spans="31:41" x14ac:dyDescent="0.3"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</row>
    <row r="536" spans="31:41" x14ac:dyDescent="0.3"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</row>
    <row r="537" spans="31:41" x14ac:dyDescent="0.3"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</row>
    <row r="538" spans="31:41" x14ac:dyDescent="0.3"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</row>
    <row r="539" spans="31:41" x14ac:dyDescent="0.3"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</row>
    <row r="540" spans="31:41" x14ac:dyDescent="0.3"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</row>
    <row r="541" spans="31:41" x14ac:dyDescent="0.3"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</row>
    <row r="542" spans="31:41" x14ac:dyDescent="0.3"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</row>
    <row r="543" spans="31:41" x14ac:dyDescent="0.3"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</row>
    <row r="544" spans="31:41" x14ac:dyDescent="0.3"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</row>
    <row r="545" spans="31:41" x14ac:dyDescent="0.3"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</row>
    <row r="546" spans="31:41" x14ac:dyDescent="0.3"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</row>
    <row r="547" spans="31:41" x14ac:dyDescent="0.3"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</row>
    <row r="548" spans="31:41" x14ac:dyDescent="0.3"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</row>
    <row r="549" spans="31:41" x14ac:dyDescent="0.3"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</row>
    <row r="550" spans="31:41" x14ac:dyDescent="0.3"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</row>
    <row r="551" spans="31:41" x14ac:dyDescent="0.3"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</row>
    <row r="552" spans="31:41" x14ac:dyDescent="0.3"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</row>
    <row r="553" spans="31:41" x14ac:dyDescent="0.3"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</row>
    <row r="554" spans="31:41" x14ac:dyDescent="0.3"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</row>
    <row r="555" spans="31:41" x14ac:dyDescent="0.3"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</row>
    <row r="556" spans="31:41" x14ac:dyDescent="0.3"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</row>
    <row r="557" spans="31:41" x14ac:dyDescent="0.3"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</row>
    <row r="558" spans="31:41" x14ac:dyDescent="0.3"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</row>
    <row r="559" spans="31:41" x14ac:dyDescent="0.3"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</row>
    <row r="560" spans="31:41" x14ac:dyDescent="0.3"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</row>
    <row r="561" spans="31:41" x14ac:dyDescent="0.3"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</row>
    <row r="562" spans="31:41" x14ac:dyDescent="0.3"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</row>
    <row r="563" spans="31:41" x14ac:dyDescent="0.3"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</row>
    <row r="564" spans="31:41" x14ac:dyDescent="0.3"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</row>
    <row r="565" spans="31:41" x14ac:dyDescent="0.3"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</row>
    <row r="566" spans="31:41" x14ac:dyDescent="0.3"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</row>
    <row r="567" spans="31:41" x14ac:dyDescent="0.3"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</row>
    <row r="568" spans="31:41" x14ac:dyDescent="0.3"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</row>
    <row r="569" spans="31:41" x14ac:dyDescent="0.3"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</row>
    <row r="570" spans="31:41" x14ac:dyDescent="0.3"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</row>
    <row r="571" spans="31:41" x14ac:dyDescent="0.3"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</row>
    <row r="572" spans="31:41" x14ac:dyDescent="0.3"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</row>
    <row r="573" spans="31:41" x14ac:dyDescent="0.3"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</row>
    <row r="574" spans="31:41" x14ac:dyDescent="0.3"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</row>
    <row r="575" spans="31:41" x14ac:dyDescent="0.3"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</row>
    <row r="576" spans="31:41" x14ac:dyDescent="0.3"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</row>
    <row r="577" spans="31:41" x14ac:dyDescent="0.3"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</row>
    <row r="578" spans="31:41" x14ac:dyDescent="0.3"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</row>
    <row r="579" spans="31:41" x14ac:dyDescent="0.3"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</row>
    <row r="580" spans="31:41" x14ac:dyDescent="0.3"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</row>
    <row r="581" spans="31:41" x14ac:dyDescent="0.3"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</row>
    <row r="582" spans="31:41" x14ac:dyDescent="0.3"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</row>
    <row r="583" spans="31:41" x14ac:dyDescent="0.3"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</row>
    <row r="584" spans="31:41" x14ac:dyDescent="0.3"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</row>
    <row r="585" spans="31:41" x14ac:dyDescent="0.3"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</row>
    <row r="586" spans="31:41" x14ac:dyDescent="0.3"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</row>
    <row r="587" spans="31:41" x14ac:dyDescent="0.3"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</row>
    <row r="588" spans="31:41" x14ac:dyDescent="0.3"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</row>
    <row r="589" spans="31:41" x14ac:dyDescent="0.3"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</row>
    <row r="590" spans="31:41" x14ac:dyDescent="0.3"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</row>
    <row r="591" spans="31:41" x14ac:dyDescent="0.3"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</row>
    <row r="592" spans="31:41" x14ac:dyDescent="0.3"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</row>
    <row r="593" spans="31:41" x14ac:dyDescent="0.3"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</row>
    <row r="594" spans="31:41" x14ac:dyDescent="0.3"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</row>
    <row r="595" spans="31:41" x14ac:dyDescent="0.3"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</row>
    <row r="596" spans="31:41" x14ac:dyDescent="0.3"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</row>
    <row r="597" spans="31:41" x14ac:dyDescent="0.3"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</row>
    <row r="598" spans="31:41" x14ac:dyDescent="0.3"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</row>
    <row r="599" spans="31:41" x14ac:dyDescent="0.3"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</row>
    <row r="600" spans="31:41" x14ac:dyDescent="0.3"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</row>
    <row r="601" spans="31:41" x14ac:dyDescent="0.3"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</row>
    <row r="602" spans="31:41" x14ac:dyDescent="0.3"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</row>
    <row r="603" spans="31:41" x14ac:dyDescent="0.3"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</row>
    <row r="604" spans="31:41" x14ac:dyDescent="0.3"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</row>
    <row r="605" spans="31:41" x14ac:dyDescent="0.3"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</row>
    <row r="606" spans="31:41" x14ac:dyDescent="0.3"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</row>
    <row r="607" spans="31:41" x14ac:dyDescent="0.3"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</row>
    <row r="608" spans="31:41" x14ac:dyDescent="0.3"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</row>
    <row r="609" spans="31:41" x14ac:dyDescent="0.3"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</row>
    <row r="610" spans="31:41" x14ac:dyDescent="0.3"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</row>
    <row r="611" spans="31:41" x14ac:dyDescent="0.3"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</row>
    <row r="612" spans="31:41" x14ac:dyDescent="0.3"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</row>
    <row r="613" spans="31:41" x14ac:dyDescent="0.3"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</row>
    <row r="614" spans="31:41" x14ac:dyDescent="0.3"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</row>
    <row r="615" spans="31:41" x14ac:dyDescent="0.3"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</row>
    <row r="616" spans="31:41" x14ac:dyDescent="0.3"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</row>
    <row r="617" spans="31:41" x14ac:dyDescent="0.3"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</row>
    <row r="618" spans="31:41" x14ac:dyDescent="0.3"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</row>
    <row r="619" spans="31:41" x14ac:dyDescent="0.3"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</row>
    <row r="620" spans="31:41" x14ac:dyDescent="0.3"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</row>
    <row r="621" spans="31:41" x14ac:dyDescent="0.3"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</row>
    <row r="622" spans="31:41" x14ac:dyDescent="0.3"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</row>
    <row r="623" spans="31:41" x14ac:dyDescent="0.3"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</row>
    <row r="624" spans="31:41" x14ac:dyDescent="0.3"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</row>
    <row r="625" spans="31:41" x14ac:dyDescent="0.3"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</row>
    <row r="626" spans="31:41" x14ac:dyDescent="0.3"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</row>
    <row r="627" spans="31:41" x14ac:dyDescent="0.3"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</row>
    <row r="628" spans="31:41" x14ac:dyDescent="0.3"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</row>
    <row r="629" spans="31:41" x14ac:dyDescent="0.3"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</row>
    <row r="630" spans="31:41" x14ac:dyDescent="0.3"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</row>
    <row r="631" spans="31:41" x14ac:dyDescent="0.3"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</row>
    <row r="632" spans="31:41" x14ac:dyDescent="0.3"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</row>
    <row r="633" spans="31:41" x14ac:dyDescent="0.3"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</row>
    <row r="634" spans="31:41" x14ac:dyDescent="0.3"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</row>
    <row r="635" spans="31:41" x14ac:dyDescent="0.3"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</row>
    <row r="636" spans="31:41" x14ac:dyDescent="0.3"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</row>
    <row r="637" spans="31:41" x14ac:dyDescent="0.3"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</row>
    <row r="638" spans="31:41" x14ac:dyDescent="0.3"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</row>
    <row r="639" spans="31:41" x14ac:dyDescent="0.3"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</row>
    <row r="640" spans="31:41" x14ac:dyDescent="0.3"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</row>
    <row r="641" spans="31:41" x14ac:dyDescent="0.3"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</row>
    <row r="642" spans="31:41" x14ac:dyDescent="0.3"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</row>
    <row r="643" spans="31:41" x14ac:dyDescent="0.3"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</row>
    <row r="644" spans="31:41" x14ac:dyDescent="0.3"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</row>
    <row r="645" spans="31:41" x14ac:dyDescent="0.3"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</row>
    <row r="646" spans="31:41" x14ac:dyDescent="0.3"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</row>
    <row r="647" spans="31:41" x14ac:dyDescent="0.3"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</row>
    <row r="648" spans="31:41" x14ac:dyDescent="0.3"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</row>
    <row r="649" spans="31:41" x14ac:dyDescent="0.3"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</row>
    <row r="650" spans="31:41" x14ac:dyDescent="0.3"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</row>
    <row r="651" spans="31:41" x14ac:dyDescent="0.3"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</row>
    <row r="652" spans="31:41" x14ac:dyDescent="0.3"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</row>
    <row r="653" spans="31:41" x14ac:dyDescent="0.3"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</row>
    <row r="654" spans="31:41" x14ac:dyDescent="0.3"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</row>
    <row r="655" spans="31:41" x14ac:dyDescent="0.3"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</row>
    <row r="656" spans="31:41" x14ac:dyDescent="0.3"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</row>
    <row r="657" spans="31:41" x14ac:dyDescent="0.3"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</row>
    <row r="658" spans="31:41" x14ac:dyDescent="0.3"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</row>
    <row r="659" spans="31:41" x14ac:dyDescent="0.3"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</row>
    <row r="660" spans="31:41" x14ac:dyDescent="0.3"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</row>
    <row r="661" spans="31:41" x14ac:dyDescent="0.3"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</row>
    <row r="662" spans="31:41" x14ac:dyDescent="0.3"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</row>
    <row r="663" spans="31:41" x14ac:dyDescent="0.3"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</row>
    <row r="664" spans="31:41" x14ac:dyDescent="0.3"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</row>
    <row r="665" spans="31:41" x14ac:dyDescent="0.3"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</row>
    <row r="666" spans="31:41" x14ac:dyDescent="0.3"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</row>
    <row r="667" spans="31:41" x14ac:dyDescent="0.3"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</row>
    <row r="668" spans="31:41" x14ac:dyDescent="0.3"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</row>
    <row r="669" spans="31:41" x14ac:dyDescent="0.3"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</row>
    <row r="670" spans="31:41" x14ac:dyDescent="0.3"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</row>
    <row r="671" spans="31:41" x14ac:dyDescent="0.3"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</row>
    <row r="672" spans="31:41" x14ac:dyDescent="0.3"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</row>
    <row r="673" spans="31:41" x14ac:dyDescent="0.3"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</row>
    <row r="674" spans="31:41" x14ac:dyDescent="0.3"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</row>
    <row r="675" spans="31:41" x14ac:dyDescent="0.3"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</row>
    <row r="676" spans="31:41" x14ac:dyDescent="0.3"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</row>
    <row r="677" spans="31:41" x14ac:dyDescent="0.3"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</row>
    <row r="678" spans="31:41" x14ac:dyDescent="0.3"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</row>
    <row r="679" spans="31:41" x14ac:dyDescent="0.3"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</row>
    <row r="680" spans="31:41" x14ac:dyDescent="0.3"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</row>
    <row r="681" spans="31:41" x14ac:dyDescent="0.3"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</row>
    <row r="682" spans="31:41" x14ac:dyDescent="0.3"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</row>
    <row r="683" spans="31:41" x14ac:dyDescent="0.3"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</row>
    <row r="684" spans="31:41" x14ac:dyDescent="0.3"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</row>
    <row r="685" spans="31:41" x14ac:dyDescent="0.3"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</row>
    <row r="686" spans="31:41" x14ac:dyDescent="0.3"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</row>
    <row r="687" spans="31:41" x14ac:dyDescent="0.3"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</row>
    <row r="688" spans="31:41" x14ac:dyDescent="0.3"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</row>
    <row r="689" spans="31:41" x14ac:dyDescent="0.3"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</row>
    <row r="690" spans="31:41" x14ac:dyDescent="0.3"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</row>
    <row r="691" spans="31:41" x14ac:dyDescent="0.3"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</row>
    <row r="692" spans="31:41" x14ac:dyDescent="0.3"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</row>
    <row r="693" spans="31:41" x14ac:dyDescent="0.3"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</row>
    <row r="694" spans="31:41" x14ac:dyDescent="0.3"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</row>
    <row r="695" spans="31:41" x14ac:dyDescent="0.3"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</row>
    <row r="696" spans="31:41" x14ac:dyDescent="0.3"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</row>
    <row r="697" spans="31:41" x14ac:dyDescent="0.3"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</row>
    <row r="698" spans="31:41" x14ac:dyDescent="0.3"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</row>
    <row r="699" spans="31:41" x14ac:dyDescent="0.3"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</row>
    <row r="700" spans="31:41" x14ac:dyDescent="0.3"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</row>
    <row r="701" spans="31:41" x14ac:dyDescent="0.3"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</row>
    <row r="702" spans="31:41" x14ac:dyDescent="0.3"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</row>
    <row r="703" spans="31:41" x14ac:dyDescent="0.3"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</row>
    <row r="704" spans="31:41" x14ac:dyDescent="0.3"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</row>
    <row r="705" spans="31:41" x14ac:dyDescent="0.3"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</row>
    <row r="706" spans="31:41" x14ac:dyDescent="0.3"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</row>
    <row r="707" spans="31:41" x14ac:dyDescent="0.3"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</row>
  </sheetData>
  <mergeCells count="39">
    <mergeCell ref="AQ5:AQ6"/>
    <mergeCell ref="A5:A6"/>
    <mergeCell ref="B5:B6"/>
    <mergeCell ref="C5:C6"/>
    <mergeCell ref="D5:D6"/>
    <mergeCell ref="E5:E6"/>
    <mergeCell ref="I5:I6"/>
    <mergeCell ref="J5:J6"/>
    <mergeCell ref="K5:K6"/>
    <mergeCell ref="M5:M6"/>
    <mergeCell ref="F5:F6"/>
    <mergeCell ref="G5:G6"/>
    <mergeCell ref="H5:H6"/>
    <mergeCell ref="L5:L6"/>
    <mergeCell ref="O5:P5"/>
    <mergeCell ref="R5:R6"/>
    <mergeCell ref="S5:S6"/>
    <mergeCell ref="T5:T6"/>
    <mergeCell ref="U5:U6"/>
    <mergeCell ref="AE5:AE6"/>
    <mergeCell ref="AF5:AF6"/>
    <mergeCell ref="V5:V6"/>
    <mergeCell ref="AG5:AG6"/>
    <mergeCell ref="W5:W6"/>
    <mergeCell ref="X5:X6"/>
    <mergeCell ref="Y5:Y6"/>
    <mergeCell ref="Z5:Z6"/>
    <mergeCell ref="AA5:AA6"/>
    <mergeCell ref="AC5:AC6"/>
    <mergeCell ref="AB5:AB6"/>
    <mergeCell ref="AN5:AN6"/>
    <mergeCell ref="AP5:AP6"/>
    <mergeCell ref="AH5:AH6"/>
    <mergeCell ref="AI5:AI6"/>
    <mergeCell ref="AJ5:AJ6"/>
    <mergeCell ref="AK5:AK6"/>
    <mergeCell ref="AL5:AL6"/>
    <mergeCell ref="AM5:AM6"/>
    <mergeCell ref="AO5:AO6"/>
  </mergeCells>
  <pageMargins left="0.7" right="0.7" top="0.75" bottom="0.75" header="0.3" footer="0.3"/>
  <pageSetup scale="63" fitToWidth="3" fitToHeight="3" orientation="landscape" r:id="rId1"/>
  <rowBreaks count="2" manualBreakCount="2">
    <brk id="54" max="16383" man="1"/>
    <brk id="102" max="16383" man="1"/>
  </rowBreaks>
  <colBreaks count="2" manualBreakCount="2">
    <brk id="17" max="1048575" man="1"/>
    <brk id="3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57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9" sqref="A9"/>
      <selection pane="bottomRight" activeCell="A7" sqref="A7"/>
    </sheetView>
  </sheetViews>
  <sheetFormatPr defaultRowHeight="14.4" x14ac:dyDescent="0.3"/>
  <cols>
    <col min="1" max="1" width="12" customWidth="1"/>
    <col min="2" max="2" width="9.109375" style="37" customWidth="1"/>
    <col min="3" max="4" width="9.109375" customWidth="1"/>
    <col min="14" max="24" width="9.109375" style="37"/>
    <col min="27" max="27" width="12.33203125" customWidth="1"/>
  </cols>
  <sheetData>
    <row r="1" spans="1:29" x14ac:dyDescent="0.3">
      <c r="A1" s="22" t="s">
        <v>54</v>
      </c>
      <c r="B1" s="22"/>
      <c r="F1" s="4"/>
      <c r="G1" s="4"/>
      <c r="H1" s="4"/>
      <c r="I1" s="4"/>
      <c r="J1" s="4"/>
      <c r="K1" s="4"/>
    </row>
    <row r="3" spans="1:29" x14ac:dyDescent="0.3">
      <c r="A3" t="s">
        <v>56</v>
      </c>
    </row>
    <row r="4" spans="1:29" s="37" customFormat="1" x14ac:dyDescent="0.3">
      <c r="A4" s="43" t="s">
        <v>55</v>
      </c>
    </row>
    <row r="5" spans="1:29" s="37" customFormat="1" x14ac:dyDescent="0.3">
      <c r="A5" s="43" t="s">
        <v>46</v>
      </c>
    </row>
    <row r="6" spans="1:29" s="37" customFormat="1" x14ac:dyDescent="0.3">
      <c r="A6" s="43"/>
    </row>
    <row r="7" spans="1:29" s="37" customFormat="1" x14ac:dyDescent="0.3">
      <c r="A7" s="25" t="s">
        <v>59</v>
      </c>
    </row>
    <row r="8" spans="1:29" s="37" customFormat="1" x14ac:dyDescent="0.3">
      <c r="A8" s="37" t="s">
        <v>57</v>
      </c>
    </row>
    <row r="9" spans="1:29" s="37" customFormat="1" x14ac:dyDescent="0.3">
      <c r="A9" s="43"/>
    </row>
    <row r="10" spans="1:29" ht="14.25" customHeight="1" x14ac:dyDescent="0.3">
      <c r="A10" s="3"/>
      <c r="B10" s="52" t="s">
        <v>45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3"/>
      <c r="N10" s="52" t="s">
        <v>47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9" ht="15.75" customHeight="1" x14ac:dyDescent="0.3">
      <c r="A11" s="45"/>
      <c r="B11" s="27" t="s">
        <v>29</v>
      </c>
      <c r="C11" s="27" t="s">
        <v>2</v>
      </c>
      <c r="D11" s="27" t="s">
        <v>3</v>
      </c>
      <c r="E11" s="27" t="s">
        <v>4</v>
      </c>
      <c r="F11" s="27" t="s">
        <v>5</v>
      </c>
      <c r="G11" s="27" t="s">
        <v>6</v>
      </c>
      <c r="H11" s="27" t="s">
        <v>7</v>
      </c>
      <c r="I11" s="27" t="s">
        <v>8</v>
      </c>
      <c r="J11" s="27" t="s">
        <v>9</v>
      </c>
      <c r="K11" s="27" t="s">
        <v>10</v>
      </c>
      <c r="L11" s="27" t="s">
        <v>26</v>
      </c>
      <c r="M11" s="27"/>
      <c r="N11" s="27" t="s">
        <v>29</v>
      </c>
      <c r="O11" s="27" t="s">
        <v>2</v>
      </c>
      <c r="P11" s="27" t="s">
        <v>3</v>
      </c>
      <c r="Q11" s="27" t="s">
        <v>4</v>
      </c>
      <c r="R11" s="27" t="s">
        <v>5</v>
      </c>
      <c r="S11" s="27" t="s">
        <v>6</v>
      </c>
      <c r="T11" s="27" t="s">
        <v>7</v>
      </c>
      <c r="U11" s="27" t="s">
        <v>8</v>
      </c>
      <c r="V11" s="27" t="s">
        <v>9</v>
      </c>
      <c r="W11" s="27" t="s">
        <v>10</v>
      </c>
      <c r="X11" s="27" t="s">
        <v>26</v>
      </c>
    </row>
    <row r="12" spans="1:29" s="37" customFormat="1" x14ac:dyDescent="0.3">
      <c r="A12" s="37" t="s">
        <v>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1:29" x14ac:dyDescent="0.3">
      <c r="A13" s="23">
        <v>27394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B13" s="16"/>
      <c r="AC13" s="16"/>
    </row>
    <row r="14" spans="1:29" x14ac:dyDescent="0.3">
      <c r="A14" s="23">
        <v>27759</v>
      </c>
      <c r="B14" s="1">
        <f t="shared" ref="B14:L14" si="0">+B63+B112</f>
        <v>17617.523999999998</v>
      </c>
      <c r="C14" s="1">
        <f t="shared" si="0"/>
        <v>20503.732</v>
      </c>
      <c r="D14" s="1">
        <f t="shared" si="0"/>
        <v>18684.262000000002</v>
      </c>
      <c r="E14" s="1">
        <f t="shared" si="0"/>
        <v>14806.689999999999</v>
      </c>
      <c r="F14" s="1">
        <f t="shared" si="0"/>
        <v>12420.850999999999</v>
      </c>
      <c r="G14" s="1">
        <f t="shared" si="0"/>
        <v>11632.548999999999</v>
      </c>
      <c r="H14" s="1">
        <f t="shared" si="0"/>
        <v>12333.123</v>
      </c>
      <c r="I14" s="1">
        <f t="shared" si="0"/>
        <v>12342.454</v>
      </c>
      <c r="J14" s="1">
        <f t="shared" si="0"/>
        <v>11164.952000000001</v>
      </c>
      <c r="K14" s="1">
        <f t="shared" si="0"/>
        <v>9831.7989999999991</v>
      </c>
      <c r="L14" s="1">
        <f t="shared" si="0"/>
        <v>1805.2280000000001</v>
      </c>
      <c r="N14" s="16">
        <f>+'DI cases'!R9/'SSA pop'!B14</f>
        <v>0.28732754954669004</v>
      </c>
      <c r="O14" s="16">
        <f>+'DI cases'!S9/'SSA pop'!C14</f>
        <v>0.71143146037999327</v>
      </c>
      <c r="P14" s="16">
        <f>+'DI cases'!T9/'SSA pop'!D14</f>
        <v>0.72264026269809312</v>
      </c>
      <c r="Q14" s="16">
        <f>+'DI cases'!U9/'SSA pop'!E14</f>
        <v>0.63748211112679476</v>
      </c>
      <c r="R14" s="16">
        <f>+'DI cases'!V9/'SSA pop'!F14</f>
        <v>0.61944225882751514</v>
      </c>
      <c r="S14" s="16">
        <f>+'DI cases'!W9/'SSA pop'!G14</f>
        <v>0.63107406639765717</v>
      </c>
      <c r="T14" s="16">
        <f>+'DI cases'!X9/'SSA pop'!H14</f>
        <v>0.6314702285868713</v>
      </c>
      <c r="U14" s="16">
        <f>+'DI cases'!Y9/'SSA pop'!I14</f>
        <v>0.63787963074442089</v>
      </c>
      <c r="V14" s="16">
        <f>+'DI cases'!Z9/'SSA pop'!J14</f>
        <v>0.62508105722263729</v>
      </c>
      <c r="W14" s="16">
        <f>+'DI cases'!AA9/'SSA pop'!K14</f>
        <v>0.61321432628962413</v>
      </c>
      <c r="X14" s="16" t="e">
        <v>#N/A</v>
      </c>
      <c r="AB14" s="16"/>
      <c r="AC14" s="16"/>
    </row>
    <row r="15" spans="1:29" x14ac:dyDescent="0.3">
      <c r="A15" s="23">
        <v>28125</v>
      </c>
      <c r="B15" s="1">
        <f t="shared" ref="B15:L15" si="1">+B64+B113</f>
        <v>17732.12</v>
      </c>
      <c r="C15" s="1">
        <f t="shared" si="1"/>
        <v>21020.400999999998</v>
      </c>
      <c r="D15" s="1">
        <f t="shared" si="1"/>
        <v>19176.841</v>
      </c>
      <c r="E15" s="1">
        <f t="shared" si="1"/>
        <v>15573.875</v>
      </c>
      <c r="F15" s="1">
        <f t="shared" si="1"/>
        <v>12808.335999999999</v>
      </c>
      <c r="G15" s="1">
        <f t="shared" si="1"/>
        <v>11593.269</v>
      </c>
      <c r="H15" s="1">
        <f t="shared" si="1"/>
        <v>12180.571</v>
      </c>
      <c r="I15" s="1">
        <f t="shared" si="1"/>
        <v>12301.768</v>
      </c>
      <c r="J15" s="1">
        <f t="shared" si="1"/>
        <v>11361.043000000001</v>
      </c>
      <c r="K15" s="1">
        <f t="shared" si="1"/>
        <v>9952.0349999999999</v>
      </c>
      <c r="L15" s="1">
        <f t="shared" si="1"/>
        <v>1827.7069999999999</v>
      </c>
      <c r="N15" s="16">
        <f>+'DI cases'!R10/'SSA pop'!B15</f>
        <v>0.27419169281507233</v>
      </c>
      <c r="O15" s="16">
        <f>+'DI cases'!S10/'SSA pop'!C15</f>
        <v>0.70150897692199121</v>
      </c>
      <c r="P15" s="16">
        <f>+'DI cases'!T10/'SSA pop'!D15</f>
        <v>0.72853500740815447</v>
      </c>
      <c r="Q15" s="16">
        <f>+'DI cases'!U10/'SSA pop'!E15</f>
        <v>0.64768723262514949</v>
      </c>
      <c r="R15" s="16">
        <f>+'DI cases'!V10/'SSA pop'!F15</f>
        <v>0.62037722932939932</v>
      </c>
      <c r="S15" s="16">
        <f>+'DI cases'!W10/'SSA pop'!G15</f>
        <v>0.63838767132894092</v>
      </c>
      <c r="T15" s="16">
        <f>+'DI cases'!X10/'SSA pop'!H15</f>
        <v>0.63519189699727541</v>
      </c>
      <c r="U15" s="16">
        <f>+'DI cases'!Y10/'SSA pop'!I15</f>
        <v>0.63283586554387949</v>
      </c>
      <c r="V15" s="16">
        <f>+'DI cases'!Z10/'SSA pop'!J15</f>
        <v>0.63066392759890078</v>
      </c>
      <c r="W15" s="16">
        <f>+'DI cases'!AA10/'SSA pop'!K15</f>
        <v>0.61374382224339041</v>
      </c>
      <c r="X15" s="16" t="e">
        <v>#N/A</v>
      </c>
      <c r="AB15" s="16"/>
      <c r="AC15" s="16"/>
    </row>
    <row r="16" spans="1:29" x14ac:dyDescent="0.3">
      <c r="A16" s="23">
        <v>28490</v>
      </c>
      <c r="B16" s="1">
        <f t="shared" ref="B16:L16" si="2">+B65+B114</f>
        <v>17744.557999999997</v>
      </c>
      <c r="C16" s="1">
        <f t="shared" si="2"/>
        <v>21522.690000000002</v>
      </c>
      <c r="D16" s="1">
        <f t="shared" si="2"/>
        <v>19381.232</v>
      </c>
      <c r="E16" s="1">
        <f t="shared" si="2"/>
        <v>16495.331999999999</v>
      </c>
      <c r="F16" s="1">
        <f t="shared" si="2"/>
        <v>13365.42</v>
      </c>
      <c r="G16" s="1">
        <f t="shared" si="2"/>
        <v>11761.495999999999</v>
      </c>
      <c r="H16" s="1">
        <f t="shared" si="2"/>
        <v>11925.852999999999</v>
      </c>
      <c r="I16" s="1">
        <f t="shared" si="2"/>
        <v>12302.903999999999</v>
      </c>
      <c r="J16" s="1">
        <f t="shared" si="2"/>
        <v>11482.063</v>
      </c>
      <c r="K16" s="1">
        <f t="shared" si="2"/>
        <v>10104.445</v>
      </c>
      <c r="L16" s="1">
        <f t="shared" si="2"/>
        <v>1838.973</v>
      </c>
      <c r="N16" s="16">
        <f>+'DI cases'!R11/'SSA pop'!B16</f>
        <v>0.27399949888861702</v>
      </c>
      <c r="O16" s="16">
        <f>+'DI cases'!S11/'SSA pop'!C16</f>
        <v>0.69833278275159838</v>
      </c>
      <c r="P16" s="16">
        <f>+'DI cases'!T11/'SSA pop'!D16</f>
        <v>0.73323512148247338</v>
      </c>
      <c r="Q16" s="16">
        <f>+'DI cases'!U11/'SSA pop'!E16</f>
        <v>0.65648875694044839</v>
      </c>
      <c r="R16" s="16">
        <f>+'DI cases'!V11/'SSA pop'!F16</f>
        <v>0.63267746168844674</v>
      </c>
      <c r="S16" s="16">
        <f>+'DI cases'!W11/'SSA pop'!G16</f>
        <v>0.63716384378313784</v>
      </c>
      <c r="T16" s="16">
        <f>+'DI cases'!X11/'SSA pop'!H16</f>
        <v>0.64121199548577368</v>
      </c>
      <c r="U16" s="16">
        <f>+'DI cases'!Y11/'SSA pop'!I16</f>
        <v>0.63432178288963326</v>
      </c>
      <c r="V16" s="16">
        <f>+'DI cases'!Z11/'SSA pop'!J16</f>
        <v>0.63290020269005665</v>
      </c>
      <c r="W16" s="16">
        <f>+'DI cases'!AA11/'SSA pop'!K16</f>
        <v>0.60785129712715547</v>
      </c>
      <c r="X16" s="16" t="e">
        <v>#N/A</v>
      </c>
      <c r="AB16" s="16"/>
      <c r="AC16" s="16"/>
    </row>
    <row r="17" spans="1:29" x14ac:dyDescent="0.3">
      <c r="A17" s="23">
        <v>28855</v>
      </c>
      <c r="B17" s="1">
        <f t="shared" ref="B17:L17" si="3">+B66+B115</f>
        <v>17673.635999999999</v>
      </c>
      <c r="C17" s="1">
        <f t="shared" si="3"/>
        <v>21914.165999999997</v>
      </c>
      <c r="D17" s="1">
        <f t="shared" si="3"/>
        <v>19824.614000000001</v>
      </c>
      <c r="E17" s="1">
        <f t="shared" si="3"/>
        <v>17202.796999999999</v>
      </c>
      <c r="F17" s="1">
        <f t="shared" si="3"/>
        <v>13978.057000000001</v>
      </c>
      <c r="G17" s="1">
        <f t="shared" si="3"/>
        <v>11984.073</v>
      </c>
      <c r="H17" s="1">
        <f t="shared" si="3"/>
        <v>11699.37</v>
      </c>
      <c r="I17" s="1">
        <f t="shared" si="3"/>
        <v>12238.409</v>
      </c>
      <c r="J17" s="1">
        <f t="shared" si="3"/>
        <v>11683.153999999999</v>
      </c>
      <c r="K17" s="1">
        <f t="shared" si="3"/>
        <v>10172.93</v>
      </c>
      <c r="L17" s="1">
        <f t="shared" si="3"/>
        <v>1880.992</v>
      </c>
      <c r="N17" s="16">
        <f>+'DI cases'!R12/'SSA pop'!B17</f>
        <v>0.33569775908024813</v>
      </c>
      <c r="O17" s="16">
        <f>+'DI cases'!S12/'SSA pop'!C17</f>
        <v>0.74321788016025803</v>
      </c>
      <c r="P17" s="16">
        <f>+'DI cases'!T12/'SSA pop'!D17</f>
        <v>0.74604226846484878</v>
      </c>
      <c r="Q17" s="16">
        <f>+'DI cases'!U12/'SSA pop'!E17</f>
        <v>0.66692643062636858</v>
      </c>
      <c r="R17" s="16">
        <f>+'DI cases'!V12/'SSA pop'!F17</f>
        <v>0.64222087519030713</v>
      </c>
      <c r="S17" s="16">
        <f>+'DI cases'!W12/'SSA pop'!G17</f>
        <v>0.64594065807175904</v>
      </c>
      <c r="T17" s="16">
        <f>+'DI cases'!X12/'SSA pop'!H17</f>
        <v>0.64772718530997819</v>
      </c>
      <c r="U17" s="16">
        <f>+'DI cases'!Y12/'SSA pop'!I17</f>
        <v>0.63635722584528753</v>
      </c>
      <c r="V17" s="16">
        <f>+'DI cases'!Z12/'SSA pop'!J17</f>
        <v>0.62919653374422702</v>
      </c>
      <c r="W17" s="16">
        <f>+'DI cases'!AA12/'SSA pop'!K17</f>
        <v>0.61162320000235915</v>
      </c>
      <c r="X17" s="16" t="e">
        <v>#N/A</v>
      </c>
      <c r="AB17" s="16"/>
      <c r="AC17" s="16"/>
    </row>
    <row r="18" spans="1:29" x14ac:dyDescent="0.3">
      <c r="A18" s="23">
        <v>29220</v>
      </c>
      <c r="B18" s="1">
        <f t="shared" ref="B18:L18" si="4">+B67+B116</f>
        <v>17536.096000000001</v>
      </c>
      <c r="C18" s="1">
        <f t="shared" si="4"/>
        <v>22176.798999999999</v>
      </c>
      <c r="D18" s="1">
        <f t="shared" si="4"/>
        <v>20341.453000000001</v>
      </c>
      <c r="E18" s="1">
        <f t="shared" si="4"/>
        <v>18018.911</v>
      </c>
      <c r="F18" s="1">
        <f t="shared" si="4"/>
        <v>14476.131000000001</v>
      </c>
      <c r="G18" s="1">
        <f t="shared" si="4"/>
        <v>12174.602999999999</v>
      </c>
      <c r="H18" s="1">
        <f t="shared" si="4"/>
        <v>11630.433000000001</v>
      </c>
      <c r="I18" s="1">
        <f t="shared" si="4"/>
        <v>12078.369000000001</v>
      </c>
      <c r="J18" s="1">
        <f t="shared" si="4"/>
        <v>11878.906999999999</v>
      </c>
      <c r="K18" s="1">
        <f t="shared" si="4"/>
        <v>10243.993</v>
      </c>
      <c r="L18" s="1">
        <f t="shared" si="4"/>
        <v>1879.1759999999999</v>
      </c>
      <c r="N18" s="16">
        <f>+'DI cases'!R13/'SSA pop'!B18</f>
        <v>0.37083510491730881</v>
      </c>
      <c r="O18" s="16">
        <f>+'DI cases'!S13/'SSA pop'!C18</f>
        <v>0.77342090713813116</v>
      </c>
      <c r="P18" s="16">
        <f>+'DI cases'!T13/'SSA pop'!D18</f>
        <v>0.76415386845767597</v>
      </c>
      <c r="Q18" s="16">
        <f>+'DI cases'!U13/'SSA pop'!E18</f>
        <v>0.68061826821831795</v>
      </c>
      <c r="R18" s="16">
        <f>+'DI cases'!V13/'SSA pop'!F18</f>
        <v>0.65038096159809544</v>
      </c>
      <c r="S18" s="16">
        <f>+'DI cases'!W13/'SSA pop'!G18</f>
        <v>0.65521643703700239</v>
      </c>
      <c r="T18" s="16">
        <f>+'DI cases'!X13/'SSA pop'!H18</f>
        <v>0.6507066417905506</v>
      </c>
      <c r="U18" s="16">
        <f>+'DI cases'!Y13/'SSA pop'!I18</f>
        <v>0.64023544900805729</v>
      </c>
      <c r="V18" s="16">
        <f>+'DI cases'!Z13/'SSA pop'!J18</f>
        <v>0.62935083168847106</v>
      </c>
      <c r="W18" s="16">
        <f>+'DI cases'!AA13/'SSA pop'!K18</f>
        <v>0.60708749020035446</v>
      </c>
      <c r="X18" s="16" t="e">
        <v>#N/A</v>
      </c>
      <c r="AB18" s="16"/>
      <c r="AC18" s="16"/>
    </row>
    <row r="19" spans="1:29" x14ac:dyDescent="0.3">
      <c r="A19" s="23">
        <v>29586</v>
      </c>
      <c r="B19" s="1">
        <f t="shared" ref="B19:L19" si="5">+B68+B117</f>
        <v>17306.309000000001</v>
      </c>
      <c r="C19" s="1">
        <f t="shared" si="5"/>
        <v>22367.883999999998</v>
      </c>
      <c r="D19" s="1">
        <f t="shared" si="5"/>
        <v>20842.161</v>
      </c>
      <c r="E19" s="1">
        <f t="shared" si="5"/>
        <v>18902.111000000001</v>
      </c>
      <c r="F19" s="1">
        <f t="shared" si="5"/>
        <v>14872.005000000001</v>
      </c>
      <c r="G19" s="1">
        <f t="shared" si="5"/>
        <v>12408.611000000001</v>
      </c>
      <c r="H19" s="1">
        <f t="shared" si="5"/>
        <v>11496.212</v>
      </c>
      <c r="I19" s="1">
        <f t="shared" si="5"/>
        <v>12023.579000000002</v>
      </c>
      <c r="J19" s="1">
        <f t="shared" si="5"/>
        <v>11831.581</v>
      </c>
      <c r="K19" s="1">
        <f t="shared" si="5"/>
        <v>10474.791000000001</v>
      </c>
      <c r="L19" s="1">
        <f t="shared" si="5"/>
        <v>1908.4030000000002</v>
      </c>
      <c r="N19" s="16">
        <f>+'DI cases'!R14/'SSA pop'!B19</f>
        <v>0.36714934420736389</v>
      </c>
      <c r="O19" s="16">
        <f>+'DI cases'!S14/'SSA pop'!C19</f>
        <v>0.78420471064674702</v>
      </c>
      <c r="P19" s="16">
        <f>+'DI cases'!T14/'SSA pop'!D19</f>
        <v>0.78187669695095441</v>
      </c>
      <c r="Q19" s="16">
        <f>+'DI cases'!U14/'SSA pop'!E19</f>
        <v>0.69352042213697718</v>
      </c>
      <c r="R19" s="16">
        <f>+'DI cases'!V14/'SSA pop'!F19</f>
        <v>0.65942688964937812</v>
      </c>
      <c r="S19" s="16">
        <f>+'DI cases'!W14/'SSA pop'!G19</f>
        <v>0.66574735883008984</v>
      </c>
      <c r="T19" s="16">
        <f>+'DI cases'!X14/'SSA pop'!H19</f>
        <v>0.65943460332847026</v>
      </c>
      <c r="U19" s="16">
        <f>+'DI cases'!Y14/'SSA pop'!I19</f>
        <v>0.6434024344997441</v>
      </c>
      <c r="V19" s="16">
        <f>+'DI cases'!Z14/'SSA pop'!J19</f>
        <v>0.63398120673813585</v>
      </c>
      <c r="W19" s="16">
        <f>+'DI cases'!AA14/'SSA pop'!K19</f>
        <v>0.60153944837658335</v>
      </c>
      <c r="X19" s="16" t="e">
        <v>#N/A</v>
      </c>
      <c r="AB19" s="16"/>
      <c r="AC19" s="16"/>
    </row>
    <row r="20" spans="1:29" x14ac:dyDescent="0.3">
      <c r="A20" s="23">
        <v>29951</v>
      </c>
      <c r="B20" s="1">
        <f t="shared" ref="B20:L20" si="6">+B69+B118</f>
        <v>16906.298000000003</v>
      </c>
      <c r="C20" s="1">
        <f t="shared" si="6"/>
        <v>22475.537</v>
      </c>
      <c r="D20" s="1">
        <f t="shared" si="6"/>
        <v>21323.565999999999</v>
      </c>
      <c r="E20" s="1">
        <f t="shared" si="6"/>
        <v>19387.344000000001</v>
      </c>
      <c r="F20" s="1">
        <f t="shared" si="6"/>
        <v>15641.898000000001</v>
      </c>
      <c r="G20" s="1">
        <f t="shared" si="6"/>
        <v>12784.646000000001</v>
      </c>
      <c r="H20" s="1">
        <f t="shared" si="6"/>
        <v>11481.743999999999</v>
      </c>
      <c r="I20" s="1">
        <f t="shared" si="6"/>
        <v>11869.839</v>
      </c>
      <c r="J20" s="1">
        <f t="shared" si="6"/>
        <v>11796.071</v>
      </c>
      <c r="K20" s="1">
        <f t="shared" si="6"/>
        <v>10672.938999999998</v>
      </c>
      <c r="L20" s="1">
        <f t="shared" si="6"/>
        <v>1934.1679999999999</v>
      </c>
      <c r="N20" s="16">
        <f>+'DI cases'!R15/'SSA pop'!B20</f>
        <v>0.34306741783446615</v>
      </c>
      <c r="O20" s="16">
        <f>+'DI cases'!S15/'SSA pop'!C20</f>
        <v>0.77337418011413916</v>
      </c>
      <c r="P20" s="16">
        <f>+'DI cases'!T15/'SSA pop'!D20</f>
        <v>0.79405105131102371</v>
      </c>
      <c r="Q20" s="16">
        <f>+'DI cases'!U15/'SSA pop'!E20</f>
        <v>0.70907082476073047</v>
      </c>
      <c r="R20" s="16">
        <f>+'DI cases'!V15/'SSA pop'!F20</f>
        <v>0.67491809497798794</v>
      </c>
      <c r="S20" s="16">
        <f>+'DI cases'!W15/'SSA pop'!G20</f>
        <v>0.67189971470465426</v>
      </c>
      <c r="T20" s="16">
        <f>+'DI cases'!X15/'SSA pop'!H20</f>
        <v>0.67002016418411703</v>
      </c>
      <c r="U20" s="16">
        <f>+'DI cases'!Y15/'SSA pop'!I20</f>
        <v>0.64861873863664032</v>
      </c>
      <c r="V20" s="16">
        <f>+'DI cases'!Z15/'SSA pop'!J20</f>
        <v>0.6308032564402164</v>
      </c>
      <c r="W20" s="16">
        <f>+'DI cases'!AA15/'SSA pop'!K20</f>
        <v>0.6069555911450446</v>
      </c>
      <c r="X20" s="16" t="e">
        <v>#N/A</v>
      </c>
      <c r="AB20" s="16"/>
      <c r="AC20" s="16"/>
    </row>
    <row r="21" spans="1:29" x14ac:dyDescent="0.3">
      <c r="A21" s="23">
        <v>30316</v>
      </c>
      <c r="B21" s="1">
        <f t="shared" ref="B21:L21" si="7">+B70+B119</f>
        <v>16421.067000000003</v>
      </c>
      <c r="C21" s="1">
        <f t="shared" si="7"/>
        <v>22439.925999999999</v>
      </c>
      <c r="D21" s="1">
        <f t="shared" si="7"/>
        <v>21803.197</v>
      </c>
      <c r="E21" s="1">
        <f t="shared" si="7"/>
        <v>19555.616999999998</v>
      </c>
      <c r="F21" s="1">
        <f t="shared" si="7"/>
        <v>16552.298000000003</v>
      </c>
      <c r="G21" s="1">
        <f t="shared" si="7"/>
        <v>13337.347000000002</v>
      </c>
      <c r="H21" s="1">
        <f t="shared" si="7"/>
        <v>11633.974999999999</v>
      </c>
      <c r="I21" s="1">
        <f t="shared" si="7"/>
        <v>11641.892</v>
      </c>
      <c r="J21" s="1">
        <f t="shared" si="7"/>
        <v>11779.147000000001</v>
      </c>
      <c r="K21" s="1">
        <f t="shared" si="7"/>
        <v>10824.521000000001</v>
      </c>
      <c r="L21" s="1">
        <f t="shared" si="7"/>
        <v>1961.2260000000001</v>
      </c>
      <c r="N21" s="16">
        <f>+'DI cases'!R16/'SSA pop'!B21</f>
        <v>0.31161190682676099</v>
      </c>
      <c r="O21" s="16">
        <f>+'DI cases'!S16/'SSA pop'!C21</f>
        <v>0.75062636124557636</v>
      </c>
      <c r="P21" s="16">
        <f>+'DI cases'!T16/'SSA pop'!D21</f>
        <v>0.79621350942249436</v>
      </c>
      <c r="Q21" s="16">
        <f>+'DI cases'!U16/'SSA pop'!E21</f>
        <v>0.72337272713001088</v>
      </c>
      <c r="R21" s="16">
        <f>+'DI cases'!V16/'SSA pop'!F21</f>
        <v>0.69253223933015207</v>
      </c>
      <c r="S21" s="16">
        <f>+'DI cases'!W16/'SSA pop'!G21</f>
        <v>0.69106697156488461</v>
      </c>
      <c r="T21" s="16">
        <f>+'DI cases'!X16/'SSA pop'!H21</f>
        <v>0.67474788281735187</v>
      </c>
      <c r="U21" s="16">
        <f>+'DI cases'!Y16/'SSA pop'!I21</f>
        <v>0.65685199622191992</v>
      </c>
      <c r="V21" s="16">
        <f>+'DI cases'!Z16/'SSA pop'!J21</f>
        <v>0.63451114074728832</v>
      </c>
      <c r="W21" s="16">
        <f>+'DI cases'!AA16/'SSA pop'!K21</f>
        <v>0.60935721774663276</v>
      </c>
      <c r="X21" s="16" t="e">
        <v>#N/A</v>
      </c>
      <c r="AB21" s="16"/>
      <c r="AC21" s="16"/>
    </row>
    <row r="22" spans="1:29" x14ac:dyDescent="0.3">
      <c r="A22" s="23">
        <v>30681</v>
      </c>
      <c r="B22" s="1">
        <f t="shared" ref="B22:L22" si="8">+B71+B120</f>
        <v>15913.324000000001</v>
      </c>
      <c r="C22" s="1">
        <f t="shared" si="8"/>
        <v>22384.673999999999</v>
      </c>
      <c r="D22" s="1">
        <f t="shared" si="8"/>
        <v>22168.951000000001</v>
      </c>
      <c r="E22" s="1">
        <f t="shared" si="8"/>
        <v>19973.483</v>
      </c>
      <c r="F22" s="1">
        <f t="shared" si="8"/>
        <v>17225.046999999999</v>
      </c>
      <c r="G22" s="1">
        <f t="shared" si="8"/>
        <v>13942.965</v>
      </c>
      <c r="H22" s="1">
        <f t="shared" si="8"/>
        <v>11844.453000000001</v>
      </c>
      <c r="I22" s="1">
        <f t="shared" si="8"/>
        <v>11439.91</v>
      </c>
      <c r="J22" s="1">
        <f t="shared" si="8"/>
        <v>11722.651</v>
      </c>
      <c r="K22" s="1">
        <f t="shared" si="8"/>
        <v>10986.777</v>
      </c>
      <c r="L22" s="1">
        <f t="shared" si="8"/>
        <v>1961.866</v>
      </c>
      <c r="N22" s="16">
        <f>+'DI cases'!R17/'SSA pop'!B22</f>
        <v>0.27360719859659743</v>
      </c>
      <c r="O22" s="16">
        <f>+'DI cases'!S17/'SSA pop'!C22</f>
        <v>0.72674723786462114</v>
      </c>
      <c r="P22" s="16">
        <f>+'DI cases'!T17/'SSA pop'!D22</f>
        <v>0.79688028540457323</v>
      </c>
      <c r="Q22" s="16">
        <f>+'DI cases'!U17/'SSA pop'!E22</f>
        <v>0.73302187705569433</v>
      </c>
      <c r="R22" s="16">
        <f>+'DI cases'!V17/'SSA pop'!F22</f>
        <v>0.70275570220505068</v>
      </c>
      <c r="S22" s="16">
        <f>+'DI cases'!W17/'SSA pop'!G22</f>
        <v>0.70085523416289142</v>
      </c>
      <c r="T22" s="16">
        <f>+'DI cases'!X17/'SSA pop'!H22</f>
        <v>0.6874948129727898</v>
      </c>
      <c r="U22" s="16">
        <f>+'DI cases'!Y17/'SSA pop'!I22</f>
        <v>0.66285486511694591</v>
      </c>
      <c r="V22" s="16">
        <f>+'DI cases'!Z17/'SSA pop'!J22</f>
        <v>0.6389339749174483</v>
      </c>
      <c r="W22" s="16">
        <f>+'DI cases'!AA17/'SSA pop'!K22</f>
        <v>0.60818563988328878</v>
      </c>
      <c r="X22" s="16" t="e">
        <v>#N/A</v>
      </c>
      <c r="AB22" s="16"/>
      <c r="AC22" s="16"/>
    </row>
    <row r="23" spans="1:29" x14ac:dyDescent="0.3">
      <c r="A23" s="23">
        <v>31047</v>
      </c>
      <c r="B23" s="1">
        <f t="shared" ref="B23:L23" si="9">+B72+B121</f>
        <v>15493.996999999999</v>
      </c>
      <c r="C23" s="1">
        <f t="shared" si="9"/>
        <v>22198.853000000003</v>
      </c>
      <c r="D23" s="1">
        <f t="shared" si="9"/>
        <v>22478.927</v>
      </c>
      <c r="E23" s="1">
        <f t="shared" si="9"/>
        <v>20453.871999999999</v>
      </c>
      <c r="F23" s="1">
        <f t="shared" si="9"/>
        <v>18031.303</v>
      </c>
      <c r="G23" s="1">
        <f t="shared" si="9"/>
        <v>14432.995999999999</v>
      </c>
      <c r="H23" s="1">
        <f t="shared" si="9"/>
        <v>12064.404999999999</v>
      </c>
      <c r="I23" s="1">
        <f t="shared" si="9"/>
        <v>11342.919000000002</v>
      </c>
      <c r="J23" s="1">
        <f t="shared" si="9"/>
        <v>11618.914000000001</v>
      </c>
      <c r="K23" s="1">
        <f t="shared" si="9"/>
        <v>11101.402</v>
      </c>
      <c r="L23" s="1">
        <f t="shared" si="9"/>
        <v>1988.752</v>
      </c>
      <c r="N23" s="16">
        <f>+'DI cases'!R18/'SSA pop'!B23</f>
        <v>0.2541629509803055</v>
      </c>
      <c r="O23" s="16">
        <f>+'DI cases'!S18/'SSA pop'!C23</f>
        <v>0.72093814937195166</v>
      </c>
      <c r="P23" s="16">
        <f>+'DI cases'!T18/'SSA pop'!D23</f>
        <v>0.79407704825056824</v>
      </c>
      <c r="Q23" s="16">
        <f>+'DI cases'!U18/'SSA pop'!E23</f>
        <v>0.74592233685631748</v>
      </c>
      <c r="R23" s="16">
        <f>+'DI cases'!V18/'SSA pop'!F23</f>
        <v>0.713536897472135</v>
      </c>
      <c r="S23" s="16">
        <f>+'DI cases'!W18/'SSA pop'!G23</f>
        <v>0.70782254772328634</v>
      </c>
      <c r="T23" s="16">
        <f>+'DI cases'!X18/'SSA pop'!H23</f>
        <v>0.69377644401029315</v>
      </c>
      <c r="U23" s="16">
        <f>+'DI cases'!Y18/'SSA pop'!I23</f>
        <v>0.66817015972696259</v>
      </c>
      <c r="V23" s="16">
        <f>+'DI cases'!Z18/'SSA pop'!J23</f>
        <v>0.6382696351827718</v>
      </c>
      <c r="W23" s="16">
        <f>+'DI cases'!AA18/'SSA pop'!K23</f>
        <v>0.61235508812310369</v>
      </c>
      <c r="X23" s="16" t="e">
        <v>#N/A</v>
      </c>
      <c r="AB23" s="16"/>
      <c r="AC23" s="16"/>
    </row>
    <row r="24" spans="1:29" x14ac:dyDescent="0.3">
      <c r="A24" s="23">
        <v>31412</v>
      </c>
      <c r="B24" s="1">
        <f t="shared" ref="B24:L24" si="10">+B73+B122</f>
        <v>15368.242999999999</v>
      </c>
      <c r="C24" s="1">
        <f t="shared" si="10"/>
        <v>21826.800999999999</v>
      </c>
      <c r="D24" s="1">
        <f t="shared" si="10"/>
        <v>22728.571</v>
      </c>
      <c r="E24" s="1">
        <f t="shared" si="10"/>
        <v>20984.868000000002</v>
      </c>
      <c r="F24" s="1">
        <f t="shared" si="10"/>
        <v>18924.150000000001</v>
      </c>
      <c r="G24" s="1">
        <f t="shared" si="10"/>
        <v>14807.076000000001</v>
      </c>
      <c r="H24" s="1">
        <f t="shared" si="10"/>
        <v>12299.532999999999</v>
      </c>
      <c r="I24" s="1">
        <f t="shared" si="10"/>
        <v>11258.627</v>
      </c>
      <c r="J24" s="1">
        <f t="shared" si="10"/>
        <v>11528.249</v>
      </c>
      <c r="K24" s="1">
        <f t="shared" si="10"/>
        <v>11104.659</v>
      </c>
      <c r="L24" s="1">
        <f t="shared" si="10"/>
        <v>2106.1979999999999</v>
      </c>
      <c r="N24" s="16">
        <f>+'DI cases'!R19/'SSA pop'!B24</f>
        <v>0.2674996744910918</v>
      </c>
      <c r="O24" s="16">
        <f>+'DI cases'!S19/'SSA pop'!C24</f>
        <v>0.73231070370779483</v>
      </c>
      <c r="P24" s="16">
        <f>+'DI cases'!T19/'SSA pop'!D24</f>
        <v>0.79622251658496257</v>
      </c>
      <c r="Q24" s="16">
        <f>+'DI cases'!U19/'SSA pop'!E24</f>
        <v>0.75835597345668304</v>
      </c>
      <c r="R24" s="16">
        <f>+'DI cases'!V19/'SSA pop'!F24</f>
        <v>0.72182898571402143</v>
      </c>
      <c r="S24" s="16">
        <f>+'DI cases'!W19/'SSA pop'!G24</f>
        <v>0.71452324550775581</v>
      </c>
      <c r="T24" s="16">
        <f>+'DI cases'!X19/'SSA pop'!H24</f>
        <v>0.70279091084189949</v>
      </c>
      <c r="U24" s="16">
        <f>+'DI cases'!Y19/'SSA pop'!I24</f>
        <v>0.67557083115019267</v>
      </c>
      <c r="V24" s="16">
        <f>+'DI cases'!Z19/'SSA pop'!J24</f>
        <v>0.64407005782057625</v>
      </c>
      <c r="W24" s="16">
        <f>+'DI cases'!AA19/'SSA pop'!K24</f>
        <v>0.61280585022916956</v>
      </c>
      <c r="X24" s="16" t="e">
        <v>#N/A</v>
      </c>
      <c r="AB24" s="16"/>
      <c r="AC24" s="16"/>
    </row>
    <row r="25" spans="1:29" x14ac:dyDescent="0.3">
      <c r="A25" s="23">
        <v>31777</v>
      </c>
      <c r="B25" s="1">
        <f t="shared" ref="B25:L25" si="11">+B74+B123</f>
        <v>15440.150000000001</v>
      </c>
      <c r="C25" s="1">
        <f t="shared" si="11"/>
        <v>21285.383000000002</v>
      </c>
      <c r="D25" s="1">
        <f t="shared" si="11"/>
        <v>22897.56</v>
      </c>
      <c r="E25" s="1">
        <f t="shared" si="11"/>
        <v>21490.857</v>
      </c>
      <c r="F25" s="1">
        <f t="shared" si="11"/>
        <v>19411.894</v>
      </c>
      <c r="G25" s="1">
        <f t="shared" si="11"/>
        <v>15590.227999999999</v>
      </c>
      <c r="H25" s="1">
        <f t="shared" si="11"/>
        <v>12663.258000000002</v>
      </c>
      <c r="I25" s="1">
        <f t="shared" si="11"/>
        <v>11261.106</v>
      </c>
      <c r="J25" s="1">
        <f t="shared" si="11"/>
        <v>11383.009</v>
      </c>
      <c r="K25" s="1">
        <f t="shared" si="11"/>
        <v>11080.280999999999</v>
      </c>
      <c r="L25" s="1">
        <f t="shared" si="11"/>
        <v>2127.7930000000001</v>
      </c>
      <c r="N25" s="16">
        <f>+'DI cases'!R20/'SSA pop'!B25</f>
        <v>0.27480302976331183</v>
      </c>
      <c r="O25" s="16">
        <f>+'DI cases'!S20/'SSA pop'!C25</f>
        <v>0.74140080072789849</v>
      </c>
      <c r="P25" s="16">
        <f>+'DI cases'!T20/'SSA pop'!D25</f>
        <v>0.7981199743553461</v>
      </c>
      <c r="Q25" s="16">
        <f>+'DI cases'!U20/'SSA pop'!E25</f>
        <v>0.76534872480888039</v>
      </c>
      <c r="R25" s="16">
        <f>+'DI cases'!V20/'SSA pop'!F25</f>
        <v>0.73145876440495705</v>
      </c>
      <c r="S25" s="16">
        <f>+'DI cases'!W20/'SSA pop'!G25</f>
        <v>0.72513371837794804</v>
      </c>
      <c r="T25" s="16">
        <f>+'DI cases'!X20/'SSA pop'!H25</f>
        <v>0.70700604852242599</v>
      </c>
      <c r="U25" s="16">
        <f>+'DI cases'!Y20/'SSA pop'!I25</f>
        <v>0.6845686382847298</v>
      </c>
      <c r="V25" s="16">
        <f>+'DI cases'!Z20/'SSA pop'!J25</f>
        <v>0.64903752601794484</v>
      </c>
      <c r="W25" s="16">
        <f>+'DI cases'!AA20/'SSA pop'!K25</f>
        <v>0.60810732146594482</v>
      </c>
      <c r="X25" s="16" t="e">
        <v>#N/A</v>
      </c>
      <c r="AB25" s="16"/>
      <c r="AC25" s="16"/>
    </row>
    <row r="26" spans="1:29" x14ac:dyDescent="0.3">
      <c r="A26" s="23">
        <v>32142</v>
      </c>
      <c r="B26" s="1">
        <f t="shared" ref="B26:L26" si="12">+B75+B124</f>
        <v>15477.719000000001</v>
      </c>
      <c r="C26" s="1">
        <f t="shared" si="12"/>
        <v>20729.912</v>
      </c>
      <c r="D26" s="1">
        <f t="shared" si="12"/>
        <v>22914.315000000002</v>
      </c>
      <c r="E26" s="1">
        <f t="shared" si="12"/>
        <v>22016.881999999998</v>
      </c>
      <c r="F26" s="1">
        <f t="shared" si="12"/>
        <v>19579.347000000002</v>
      </c>
      <c r="G26" s="1">
        <f t="shared" si="12"/>
        <v>16501.173000000003</v>
      </c>
      <c r="H26" s="1">
        <f t="shared" si="12"/>
        <v>13222.423999999999</v>
      </c>
      <c r="I26" s="1">
        <f t="shared" si="12"/>
        <v>11382.460999999999</v>
      </c>
      <c r="J26" s="1">
        <f t="shared" si="12"/>
        <v>11213.013999999999</v>
      </c>
      <c r="K26" s="1">
        <f t="shared" si="12"/>
        <v>11049.19</v>
      </c>
      <c r="L26" s="1">
        <f t="shared" si="12"/>
        <v>2120.0050000000001</v>
      </c>
      <c r="N26" s="16">
        <f>+'DI cases'!R21/'SSA pop'!B26</f>
        <v>0.28234134500051328</v>
      </c>
      <c r="O26" s="16">
        <f>+'DI cases'!S21/'SSA pop'!C26</f>
        <v>0.74361145382575666</v>
      </c>
      <c r="P26" s="16">
        <f>+'DI cases'!T21/'SSA pop'!D26</f>
        <v>0.80403887264358542</v>
      </c>
      <c r="Q26" s="16">
        <f>+'DI cases'!U21/'SSA pop'!E26</f>
        <v>0.76990919967686622</v>
      </c>
      <c r="R26" s="16">
        <f>+'DI cases'!V21/'SSA pop'!F26</f>
        <v>0.74103594976890697</v>
      </c>
      <c r="S26" s="16">
        <f>+'DI cases'!W21/'SSA pop'!G26</f>
        <v>0.73370541597254924</v>
      </c>
      <c r="T26" s="16">
        <f>+'DI cases'!X21/'SSA pop'!H26</f>
        <v>0.72089656178020012</v>
      </c>
      <c r="U26" s="16">
        <f>+'DI cases'!Y21/'SSA pop'!I26</f>
        <v>0.68860328183861119</v>
      </c>
      <c r="V26" s="16">
        <f>+'DI cases'!Z21/'SSA pop'!J26</f>
        <v>0.65379388628249291</v>
      </c>
      <c r="W26" s="16">
        <f>+'DI cases'!AA21/'SSA pop'!K26</f>
        <v>0.61117602285778416</v>
      </c>
      <c r="X26" s="16" t="e">
        <v>#N/A</v>
      </c>
      <c r="AB26" s="16"/>
      <c r="AC26" s="16"/>
    </row>
    <row r="27" spans="1:29" x14ac:dyDescent="0.3">
      <c r="A27" s="23">
        <v>32508</v>
      </c>
      <c r="B27" s="1">
        <f t="shared" ref="B27:L27" si="13">+B76+B125</f>
        <v>15240.524000000001</v>
      </c>
      <c r="C27" s="1">
        <f t="shared" si="13"/>
        <v>20215.198</v>
      </c>
      <c r="D27" s="1">
        <f t="shared" si="13"/>
        <v>22930.231</v>
      </c>
      <c r="E27" s="1">
        <f t="shared" si="13"/>
        <v>22390.417999999998</v>
      </c>
      <c r="F27" s="1">
        <f t="shared" si="13"/>
        <v>20019.894</v>
      </c>
      <c r="G27" s="1">
        <f t="shared" si="13"/>
        <v>17152.188000000002</v>
      </c>
      <c r="H27" s="1">
        <f t="shared" si="13"/>
        <v>13823.017</v>
      </c>
      <c r="I27" s="1">
        <f t="shared" si="13"/>
        <v>11592.168</v>
      </c>
      <c r="J27" s="1">
        <f t="shared" si="13"/>
        <v>11041.441000000001</v>
      </c>
      <c r="K27" s="1">
        <f t="shared" si="13"/>
        <v>11009.922</v>
      </c>
      <c r="L27" s="1">
        <f t="shared" si="13"/>
        <v>2091.857</v>
      </c>
      <c r="N27" s="16">
        <f>+'DI cases'!R22/'SSA pop'!B27</f>
        <v>0.30681359774768896</v>
      </c>
      <c r="O27" s="16">
        <f>+'DI cases'!S22/'SSA pop'!C27</f>
        <v>0.74918880339435701</v>
      </c>
      <c r="P27" s="16">
        <f>+'DI cases'!T22/'SSA pop'!D27</f>
        <v>0.8036116164725946</v>
      </c>
      <c r="Q27" s="16">
        <f>+'DI cases'!U22/'SSA pop'!E27</f>
        <v>0.77274126816212196</v>
      </c>
      <c r="R27" s="16">
        <f>+'DI cases'!V22/'SSA pop'!F27</f>
        <v>0.74665729998370622</v>
      </c>
      <c r="S27" s="16">
        <f>+'DI cases'!W22/'SSA pop'!G27</f>
        <v>0.73891447551764233</v>
      </c>
      <c r="T27" s="16">
        <f>+'DI cases'!X22/'SSA pop'!H27</f>
        <v>0.72806103038142833</v>
      </c>
      <c r="U27" s="16">
        <f>+'DI cases'!Y22/'SSA pop'!I27</f>
        <v>0.69771245551306715</v>
      </c>
      <c r="V27" s="16">
        <f>+'DI cases'!Z22/'SSA pop'!J27</f>
        <v>0.6580662795734723</v>
      </c>
      <c r="W27" s="16">
        <f>+'DI cases'!AA22/'SSA pop'!K27</f>
        <v>0.61235674512498817</v>
      </c>
      <c r="X27" s="16" t="e">
        <v>#N/A</v>
      </c>
      <c r="AB27" s="16"/>
      <c r="AC27" s="16"/>
    </row>
    <row r="28" spans="1:29" x14ac:dyDescent="0.3">
      <c r="A28" s="23">
        <v>32873</v>
      </c>
      <c r="B28" s="1">
        <f t="shared" ref="B28:L28" si="14">+B77+B126</f>
        <v>14740.421</v>
      </c>
      <c r="C28" s="1">
        <f t="shared" si="14"/>
        <v>19875.167000000001</v>
      </c>
      <c r="D28" s="1">
        <f t="shared" si="14"/>
        <v>22755.383000000002</v>
      </c>
      <c r="E28" s="1">
        <f t="shared" si="14"/>
        <v>22768.963</v>
      </c>
      <c r="F28" s="1">
        <f t="shared" si="14"/>
        <v>20497.953000000001</v>
      </c>
      <c r="G28" s="1">
        <f t="shared" si="14"/>
        <v>17965.585999999999</v>
      </c>
      <c r="H28" s="1">
        <f t="shared" si="14"/>
        <v>14305.089</v>
      </c>
      <c r="I28" s="1">
        <f t="shared" si="14"/>
        <v>11847.688999999998</v>
      </c>
      <c r="J28" s="1">
        <f t="shared" si="14"/>
        <v>10921.695</v>
      </c>
      <c r="K28" s="1">
        <f t="shared" si="14"/>
        <v>10964.743999999999</v>
      </c>
      <c r="L28" s="1">
        <f t="shared" si="14"/>
        <v>2081.3050000000003</v>
      </c>
      <c r="N28" s="16">
        <f>+'DI cases'!R23/'SSA pop'!B28</f>
        <v>0.32800962740480749</v>
      </c>
      <c r="O28" s="16">
        <f>+'DI cases'!S23/'SSA pop'!C28</f>
        <v>0.76009424222699606</v>
      </c>
      <c r="P28" s="16">
        <f>+'DI cases'!T23/'SSA pop'!D28</f>
        <v>0.80776491435015607</v>
      </c>
      <c r="Q28" s="16">
        <f>+'DI cases'!U23/'SSA pop'!E28</f>
        <v>0.77170839971938998</v>
      </c>
      <c r="R28" s="16">
        <f>+'DI cases'!V23/'SSA pop'!F28</f>
        <v>0.75627063834130159</v>
      </c>
      <c r="S28" s="16">
        <f>+'DI cases'!W23/'SSA pop'!G28</f>
        <v>0.74536950812514546</v>
      </c>
      <c r="T28" s="16">
        <f>+'DI cases'!X23/'SSA pop'!H28</f>
        <v>0.73435404701082252</v>
      </c>
      <c r="U28" s="16">
        <f>+'DI cases'!Y23/'SSA pop'!I28</f>
        <v>0.70114939715247426</v>
      </c>
      <c r="V28" s="16">
        <f>+'DI cases'!Z23/'SSA pop'!J28</f>
        <v>0.66674632463184513</v>
      </c>
      <c r="W28" s="16">
        <f>+'DI cases'!AA23/'SSA pop'!K28</f>
        <v>0.60822213450674278</v>
      </c>
      <c r="X28" s="16" t="e">
        <v>#N/A</v>
      </c>
      <c r="AB28" s="16"/>
      <c r="AC28" s="16"/>
    </row>
    <row r="29" spans="1:29" x14ac:dyDescent="0.3">
      <c r="A29" s="23">
        <v>33238</v>
      </c>
      <c r="B29" s="1">
        <f t="shared" ref="B29:L29" si="15">+B78+B127</f>
        <v>14294.817999999999</v>
      </c>
      <c r="C29" s="1">
        <f t="shared" si="15"/>
        <v>19811.342000000001</v>
      </c>
      <c r="D29" s="1">
        <f t="shared" si="15"/>
        <v>22379.589</v>
      </c>
      <c r="E29" s="1">
        <f t="shared" si="15"/>
        <v>23041.695</v>
      </c>
      <c r="F29" s="1">
        <f t="shared" si="15"/>
        <v>21053.641</v>
      </c>
      <c r="G29" s="1">
        <f t="shared" si="15"/>
        <v>18870.258999999998</v>
      </c>
      <c r="H29" s="1">
        <f t="shared" si="15"/>
        <v>14660.306</v>
      </c>
      <c r="I29" s="1">
        <f t="shared" si="15"/>
        <v>12085.149000000001</v>
      </c>
      <c r="J29" s="1">
        <f t="shared" si="15"/>
        <v>10900.723</v>
      </c>
      <c r="K29" s="1">
        <f t="shared" si="15"/>
        <v>10868.853999999999</v>
      </c>
      <c r="L29" s="1">
        <f t="shared" si="15"/>
        <v>2143.5419999999999</v>
      </c>
      <c r="N29" s="16">
        <f>+'DI cases'!R24/'SSA pop'!B29</f>
        <v>0.321165334179141</v>
      </c>
      <c r="O29" s="16">
        <f>+'DI cases'!S24/'SSA pop'!C29</f>
        <v>0.76658108269495318</v>
      </c>
      <c r="P29" s="16">
        <f>+'DI cases'!T24/'SSA pop'!D29</f>
        <v>0.81185583881813017</v>
      </c>
      <c r="Q29" s="16">
        <f>+'DI cases'!U24/'SSA pop'!E29</f>
        <v>0.77459579254043598</v>
      </c>
      <c r="R29" s="16">
        <f>+'DI cases'!V24/'SSA pop'!F29</f>
        <v>0.76490332479783429</v>
      </c>
      <c r="S29" s="16">
        <f>+'DI cases'!W24/'SSA pop'!G29</f>
        <v>0.75097008472432736</v>
      </c>
      <c r="T29" s="16">
        <f>+'DI cases'!X24/'SSA pop'!H29</f>
        <v>0.73913873284773179</v>
      </c>
      <c r="U29" s="16">
        <f>+'DI cases'!Y24/'SSA pop'!I29</f>
        <v>0.70946580799293402</v>
      </c>
      <c r="V29" s="16">
        <f>+'DI cases'!Z24/'SSA pop'!J29</f>
        <v>0.6707811949721133</v>
      </c>
      <c r="W29" s="16">
        <f>+'DI cases'!AA24/'SSA pop'!K29</f>
        <v>0.61598030482330524</v>
      </c>
      <c r="X29" s="16" t="e">
        <v>#N/A</v>
      </c>
      <c r="AB29" s="16"/>
      <c r="AC29" s="16"/>
    </row>
    <row r="30" spans="1:29" x14ac:dyDescent="0.3">
      <c r="A30" s="23">
        <v>33603</v>
      </c>
      <c r="B30" s="1">
        <f t="shared" ref="B30:L30" si="16">+B79+B128</f>
        <v>13970.532999999999</v>
      </c>
      <c r="C30" s="1">
        <f t="shared" si="16"/>
        <v>19820.599999999999</v>
      </c>
      <c r="D30" s="1">
        <f t="shared" si="16"/>
        <v>21836.948</v>
      </c>
      <c r="E30" s="1">
        <f t="shared" si="16"/>
        <v>23226.39</v>
      </c>
      <c r="F30" s="1">
        <f t="shared" si="16"/>
        <v>21586.099000000002</v>
      </c>
      <c r="G30" s="1">
        <f t="shared" si="16"/>
        <v>19368.845999999998</v>
      </c>
      <c r="H30" s="1">
        <f t="shared" si="16"/>
        <v>15450.071</v>
      </c>
      <c r="I30" s="1">
        <f t="shared" si="16"/>
        <v>12441.617</v>
      </c>
      <c r="J30" s="1">
        <f t="shared" si="16"/>
        <v>10925.287</v>
      </c>
      <c r="K30" s="1">
        <f t="shared" si="16"/>
        <v>10766.810000000001</v>
      </c>
      <c r="L30" s="1">
        <f t="shared" si="16"/>
        <v>2120.8829999999998</v>
      </c>
      <c r="N30" s="16">
        <f>+'DI cases'!R25/'SSA pop'!B30</f>
        <v>0.29240115606183387</v>
      </c>
      <c r="O30" s="16">
        <f>+'DI cases'!S25/'SSA pop'!C30</f>
        <v>0.75411440622382775</v>
      </c>
      <c r="P30" s="16">
        <f>+'DI cases'!T25/'SSA pop'!D30</f>
        <v>0.81499484268589184</v>
      </c>
      <c r="Q30" s="16">
        <f>+'DI cases'!U25/'SSA pop'!E30</f>
        <v>0.77773601493818023</v>
      </c>
      <c r="R30" s="16">
        <f>+'DI cases'!V25/'SSA pop'!F30</f>
        <v>0.77035688569759631</v>
      </c>
      <c r="S30" s="16">
        <f>+'DI cases'!W25/'SSA pop'!G30</f>
        <v>0.75957029138442222</v>
      </c>
      <c r="T30" s="16">
        <f>+'DI cases'!X25/'SSA pop'!H30</f>
        <v>0.74821662631841623</v>
      </c>
      <c r="U30" s="16">
        <f>+'DI cases'!Y25/'SSA pop'!I30</f>
        <v>0.71397471888099429</v>
      </c>
      <c r="V30" s="16">
        <f>+'DI cases'!Z25/'SSA pop'!J30</f>
        <v>0.67934142141986753</v>
      </c>
      <c r="W30" s="16">
        <f>+'DI cases'!AA25/'SSA pop'!K30</f>
        <v>0.61884625065362897</v>
      </c>
      <c r="X30" s="16" t="e">
        <v>#N/A</v>
      </c>
      <c r="AB30" s="16"/>
      <c r="AC30" s="16"/>
    </row>
    <row r="31" spans="1:29" x14ac:dyDescent="0.3">
      <c r="A31" s="23">
        <v>33969</v>
      </c>
      <c r="B31" s="1">
        <f t="shared" ref="B31:L31" si="17">+B80+B129</f>
        <v>13973.886999999999</v>
      </c>
      <c r="C31" s="1">
        <f t="shared" si="17"/>
        <v>19682.919000000002</v>
      </c>
      <c r="D31" s="1">
        <f t="shared" si="17"/>
        <v>21279.807999999997</v>
      </c>
      <c r="E31" s="1">
        <f t="shared" si="17"/>
        <v>23257.203000000001</v>
      </c>
      <c r="F31" s="1">
        <f t="shared" si="17"/>
        <v>22132.446</v>
      </c>
      <c r="G31" s="1">
        <f t="shared" si="17"/>
        <v>19551.493999999999</v>
      </c>
      <c r="H31" s="1">
        <f t="shared" si="17"/>
        <v>16371.261</v>
      </c>
      <c r="I31" s="1">
        <f t="shared" si="17"/>
        <v>12993.188</v>
      </c>
      <c r="J31" s="1">
        <f t="shared" si="17"/>
        <v>11050.419000000002</v>
      </c>
      <c r="K31" s="1">
        <f t="shared" si="17"/>
        <v>10661.113000000001</v>
      </c>
      <c r="L31" s="1">
        <f t="shared" si="17"/>
        <v>2103.2469999999998</v>
      </c>
      <c r="N31" s="16">
        <f>+'DI cases'!R26/'SSA pop'!B31</f>
        <v>0.26477958495012877</v>
      </c>
      <c r="O31" s="16">
        <f>+'DI cases'!S26/'SSA pop'!C31</f>
        <v>0.73459632689643228</v>
      </c>
      <c r="P31" s="16">
        <f>+'DI cases'!T26/'SSA pop'!D31</f>
        <v>0.81495096196356664</v>
      </c>
      <c r="Q31" s="16">
        <f>+'DI cases'!U26/'SSA pop'!E31</f>
        <v>0.7871969815114912</v>
      </c>
      <c r="R31" s="16">
        <f>+'DI cases'!V26/'SSA pop'!F31</f>
        <v>0.7752871056366748</v>
      </c>
      <c r="S31" s="16">
        <f>+'DI cases'!W26/'SSA pop'!G31</f>
        <v>0.76618185802067096</v>
      </c>
      <c r="T31" s="16">
        <f>+'DI cases'!X26/'SSA pop'!H31</f>
        <v>0.75699727711872655</v>
      </c>
      <c r="U31" s="16">
        <f>+'DI cases'!Y26/'SSA pop'!I31</f>
        <v>0.72845863540187361</v>
      </c>
      <c r="V31" s="16">
        <f>+'DI cases'!Z26/'SSA pop'!J31</f>
        <v>0.68350349430189017</v>
      </c>
      <c r="W31" s="16">
        <f>+'DI cases'!AA26/'SSA pop'!K31</f>
        <v>0.62160489247229622</v>
      </c>
      <c r="X31" s="16" t="e">
        <v>#N/A</v>
      </c>
      <c r="AB31" s="16"/>
      <c r="AC31" s="16"/>
    </row>
    <row r="32" spans="1:29" x14ac:dyDescent="0.3">
      <c r="A32" s="23">
        <v>34334</v>
      </c>
      <c r="B32" s="1">
        <f t="shared" ref="B32:L32" si="18">+B81+B130</f>
        <v>14216.253000000001</v>
      </c>
      <c r="C32" s="1">
        <f t="shared" si="18"/>
        <v>19432.965</v>
      </c>
      <c r="D32" s="1">
        <f t="shared" si="18"/>
        <v>20785.37</v>
      </c>
      <c r="E32" s="1">
        <f t="shared" si="18"/>
        <v>23282.699999999997</v>
      </c>
      <c r="F32" s="1">
        <f t="shared" si="18"/>
        <v>22521.674999999999</v>
      </c>
      <c r="G32" s="1">
        <f t="shared" si="18"/>
        <v>20010.896000000001</v>
      </c>
      <c r="H32" s="1">
        <f t="shared" si="18"/>
        <v>17036.489000000001</v>
      </c>
      <c r="I32" s="1">
        <f t="shared" si="18"/>
        <v>13588.722</v>
      </c>
      <c r="J32" s="1">
        <f t="shared" si="18"/>
        <v>11273.587</v>
      </c>
      <c r="K32" s="1">
        <f t="shared" si="18"/>
        <v>10525.136</v>
      </c>
      <c r="L32" s="1">
        <f t="shared" si="18"/>
        <v>2088.2069999999999</v>
      </c>
      <c r="N32" s="16">
        <f>+'DI cases'!R27/'SSA pop'!B32</f>
        <v>0.24619708160793141</v>
      </c>
      <c r="O32" s="16">
        <f>+'DI cases'!S27/'SSA pop'!C32</f>
        <v>0.72464495253297678</v>
      </c>
      <c r="P32" s="16">
        <f>+'DI cases'!T27/'SSA pop'!D32</f>
        <v>0.81249455746998978</v>
      </c>
      <c r="Q32" s="16">
        <f>+'DI cases'!U27/'SSA pop'!E32</f>
        <v>0.79105945616273032</v>
      </c>
      <c r="R32" s="16">
        <f>+'DI cases'!V27/'SSA pop'!F32</f>
        <v>0.78244624345214109</v>
      </c>
      <c r="S32" s="16">
        <f>+'DI cases'!W27/'SSA pop'!G32</f>
        <v>0.77207937115859282</v>
      </c>
      <c r="T32" s="16">
        <f>+'DI cases'!X27/'SSA pop'!H32</f>
        <v>0.7628919315476328</v>
      </c>
      <c r="U32" s="16">
        <f>+'DI cases'!Y27/'SSA pop'!I32</f>
        <v>0.7381856807431928</v>
      </c>
      <c r="V32" s="16">
        <f>+'DI cases'!Z27/'SSA pop'!J32</f>
        <v>0.69232623121638215</v>
      </c>
      <c r="W32" s="16">
        <f>+'DI cases'!AA27/'SSA pop'!K32</f>
        <v>0.62631019684686262</v>
      </c>
      <c r="X32" s="16" t="e">
        <v>#N/A</v>
      </c>
      <c r="AB32" s="16"/>
      <c r="AC32" s="16"/>
    </row>
    <row r="33" spans="1:29" x14ac:dyDescent="0.3">
      <c r="A33" s="23">
        <v>34699</v>
      </c>
      <c r="B33" s="1">
        <f t="shared" ref="B33:L33" si="19">+B82+B131</f>
        <v>14506.77</v>
      </c>
      <c r="C33" s="1">
        <f t="shared" si="19"/>
        <v>19084.565999999999</v>
      </c>
      <c r="D33" s="1">
        <f t="shared" si="19"/>
        <v>20494.743000000002</v>
      </c>
      <c r="E33" s="1">
        <f t="shared" si="19"/>
        <v>23111.819</v>
      </c>
      <c r="F33" s="1">
        <f t="shared" si="19"/>
        <v>22896.531000000003</v>
      </c>
      <c r="G33" s="1">
        <f t="shared" si="19"/>
        <v>20512.796000000002</v>
      </c>
      <c r="H33" s="1">
        <f t="shared" si="19"/>
        <v>17848.499</v>
      </c>
      <c r="I33" s="1">
        <f t="shared" si="19"/>
        <v>14061.940999999999</v>
      </c>
      <c r="J33" s="1">
        <f t="shared" si="19"/>
        <v>11536.383</v>
      </c>
      <c r="K33" s="1">
        <f t="shared" si="19"/>
        <v>10430.023999999999</v>
      </c>
      <c r="L33" s="1">
        <f t="shared" si="19"/>
        <v>2066.3090000000002</v>
      </c>
      <c r="N33" s="16">
        <f>+'DI cases'!R28/'SSA pop'!B33</f>
        <v>0.24512693039181016</v>
      </c>
      <c r="O33" s="16">
        <f>+'DI cases'!S28/'SSA pop'!C33</f>
        <v>0.72147304790687938</v>
      </c>
      <c r="P33" s="16">
        <f>+'DI cases'!T28/'SSA pop'!D33</f>
        <v>0.80869518588254552</v>
      </c>
      <c r="Q33" s="16">
        <f>+'DI cases'!U28/'SSA pop'!E33</f>
        <v>0.7966919436328227</v>
      </c>
      <c r="R33" s="16">
        <f>+'DI cases'!V28/'SSA pop'!F33</f>
        <v>0.78444197507473945</v>
      </c>
      <c r="S33" s="16">
        <f>+'DI cases'!W28/'SSA pop'!G33</f>
        <v>0.78097593326624015</v>
      </c>
      <c r="T33" s="16">
        <f>+'DI cases'!X28/'SSA pop'!H33</f>
        <v>0.76964455106280927</v>
      </c>
      <c r="U33" s="16">
        <f>+'DI cases'!Y28/'SSA pop'!I33</f>
        <v>0.74491850022696016</v>
      </c>
      <c r="V33" s="16">
        <f>+'DI cases'!Z28/'SSA pop'!J33</f>
        <v>0.69545194538010746</v>
      </c>
      <c r="W33" s="16">
        <f>+'DI cases'!AA28/'SSA pop'!K33</f>
        <v>0.63384322030323237</v>
      </c>
      <c r="X33" s="16" t="e">
        <v>#N/A</v>
      </c>
      <c r="AB33" s="16"/>
      <c r="AC33" s="16"/>
    </row>
    <row r="34" spans="1:29" x14ac:dyDescent="0.3">
      <c r="A34" s="23">
        <v>35064</v>
      </c>
      <c r="B34" s="1">
        <f t="shared" ref="B34:L34" si="20">+B83+B132</f>
        <v>14926.575000000001</v>
      </c>
      <c r="C34" s="1">
        <f t="shared" si="20"/>
        <v>18671.225999999999</v>
      </c>
      <c r="D34" s="1">
        <f t="shared" si="20"/>
        <v>20499.751</v>
      </c>
      <c r="E34" s="1">
        <f t="shared" si="20"/>
        <v>22750.708999999999</v>
      </c>
      <c r="F34" s="1">
        <f t="shared" si="20"/>
        <v>23182.981</v>
      </c>
      <c r="G34" s="1">
        <f t="shared" si="20"/>
        <v>21050.284</v>
      </c>
      <c r="H34" s="1">
        <f t="shared" si="20"/>
        <v>18753.876</v>
      </c>
      <c r="I34" s="1">
        <f t="shared" si="20"/>
        <v>14426.305</v>
      </c>
      <c r="J34" s="1">
        <f t="shared" si="20"/>
        <v>11753.956</v>
      </c>
      <c r="K34" s="1">
        <f t="shared" si="20"/>
        <v>10426.334000000001</v>
      </c>
      <c r="L34" s="1">
        <f t="shared" si="20"/>
        <v>2061.9499999999998</v>
      </c>
      <c r="N34" s="16">
        <f>+'DI cases'!R29/'SSA pop'!B34</f>
        <v>0.25464649459102306</v>
      </c>
      <c r="O34" s="16">
        <f>+'DI cases'!S29/'SSA pop'!C34</f>
        <v>0.72325191714780812</v>
      </c>
      <c r="P34" s="16">
        <f>+'DI cases'!T29/'SSA pop'!D34</f>
        <v>0.80718053599772988</v>
      </c>
      <c r="Q34" s="16">
        <f>+'DI cases'!U29/'SSA pop'!E34</f>
        <v>0.79716196976542586</v>
      </c>
      <c r="R34" s="16">
        <f>+'DI cases'!V29/'SSA pop'!F34</f>
        <v>0.7878624409863425</v>
      </c>
      <c r="S34" s="16">
        <f>+'DI cases'!W29/'SSA pop'!G34</f>
        <v>0.78835040895410247</v>
      </c>
      <c r="T34" s="16">
        <f>+'DI cases'!X29/'SSA pop'!H34</f>
        <v>0.77296021366463119</v>
      </c>
      <c r="U34" s="16">
        <f>+'DI cases'!Y29/'SSA pop'!I34</f>
        <v>0.74981084900118222</v>
      </c>
      <c r="V34" s="16">
        <f>+'DI cases'!Z29/'SSA pop'!J34</f>
        <v>0.70452875610560395</v>
      </c>
      <c r="W34" s="16">
        <f>+'DI cases'!AA29/'SSA pop'!K34</f>
        <v>0.63876718317291581</v>
      </c>
      <c r="X34" s="16" t="e">
        <v>#N/A</v>
      </c>
      <c r="AB34" s="16"/>
      <c r="AC34" s="16"/>
    </row>
    <row r="35" spans="1:29" x14ac:dyDescent="0.3">
      <c r="A35" s="23">
        <v>35430</v>
      </c>
      <c r="B35" s="1">
        <f t="shared" ref="B35:L35" si="21">+B84+B133</f>
        <v>15373.421</v>
      </c>
      <c r="C35" s="1">
        <f t="shared" si="21"/>
        <v>18413.067000000003</v>
      </c>
      <c r="D35" s="1">
        <f t="shared" si="21"/>
        <v>20558.273999999998</v>
      </c>
      <c r="E35" s="1">
        <f t="shared" si="21"/>
        <v>22267.557999999997</v>
      </c>
      <c r="F35" s="1">
        <f t="shared" si="21"/>
        <v>23359.559000000001</v>
      </c>
      <c r="G35" s="1">
        <f t="shared" si="21"/>
        <v>21594.267</v>
      </c>
      <c r="H35" s="1">
        <f t="shared" si="21"/>
        <v>19243.673999999999</v>
      </c>
      <c r="I35" s="1">
        <f t="shared" si="21"/>
        <v>15194.851000000001</v>
      </c>
      <c r="J35" s="1">
        <f t="shared" si="21"/>
        <v>12099.524000000001</v>
      </c>
      <c r="K35" s="1">
        <f t="shared" si="21"/>
        <v>10444.84</v>
      </c>
      <c r="L35" s="1">
        <f t="shared" si="21"/>
        <v>2040.7460000000001</v>
      </c>
      <c r="N35" s="16">
        <f>+'DI cases'!R30/'SSA pop'!B35</f>
        <v>0.26402711537009232</v>
      </c>
      <c r="O35" s="16">
        <f>+'DI cases'!S30/'SSA pop'!C35</f>
        <v>0.7239967138554374</v>
      </c>
      <c r="P35" s="16">
        <f>+'DI cases'!T30/'SSA pop'!D35</f>
        <v>0.80614744214421896</v>
      </c>
      <c r="Q35" s="16">
        <f>+'DI cases'!U30/'SSA pop'!E35</f>
        <v>0.79613579540244162</v>
      </c>
      <c r="R35" s="16">
        <f>+'DI cases'!V30/'SSA pop'!F35</f>
        <v>0.79034026284485936</v>
      </c>
      <c r="S35" s="16">
        <f>+'DI cases'!W30/'SSA pop'!G35</f>
        <v>0.79118221516849818</v>
      </c>
      <c r="T35" s="16">
        <f>+'DI cases'!X30/'SSA pop'!H35</f>
        <v>0.77911317766035737</v>
      </c>
      <c r="U35" s="16">
        <f>+'DI cases'!Y30/'SSA pop'!I35</f>
        <v>0.75801993714844584</v>
      </c>
      <c r="V35" s="16">
        <f>+'DI cases'!Z30/'SSA pop'!J35</f>
        <v>0.71052381895353889</v>
      </c>
      <c r="W35" s="16">
        <f>+'DI cases'!AA30/'SSA pop'!K35</f>
        <v>0.64768823648806495</v>
      </c>
      <c r="X35" s="16" t="e">
        <v>#N/A</v>
      </c>
      <c r="AB35" s="16"/>
      <c r="AC35" s="16"/>
    </row>
    <row r="36" spans="1:29" x14ac:dyDescent="0.3">
      <c r="A36" s="23">
        <v>35795</v>
      </c>
      <c r="B36" s="1">
        <f t="shared" ref="B36:L36" si="22">+B85+B134</f>
        <v>15722.636999999999</v>
      </c>
      <c r="C36" s="1">
        <f t="shared" si="22"/>
        <v>18497.18</v>
      </c>
      <c r="D36" s="1">
        <f t="shared" si="22"/>
        <v>20471.714</v>
      </c>
      <c r="E36" s="1">
        <f t="shared" si="22"/>
        <v>21740.958999999999</v>
      </c>
      <c r="F36" s="1">
        <f t="shared" si="22"/>
        <v>23424.16</v>
      </c>
      <c r="G36" s="1">
        <f t="shared" si="22"/>
        <v>22130.815999999999</v>
      </c>
      <c r="H36" s="1">
        <f t="shared" si="22"/>
        <v>19433.599999999999</v>
      </c>
      <c r="I36" s="1">
        <f t="shared" si="22"/>
        <v>16126.259</v>
      </c>
      <c r="J36" s="1">
        <f t="shared" si="22"/>
        <v>12621.528</v>
      </c>
      <c r="K36" s="1">
        <f t="shared" si="22"/>
        <v>10575.726999999999</v>
      </c>
      <c r="L36" s="1">
        <f t="shared" si="22"/>
        <v>1996.99</v>
      </c>
      <c r="N36" s="16">
        <f>+'DI cases'!R31/'SSA pop'!B36</f>
        <v>0.26814840284107561</v>
      </c>
      <c r="O36" s="16">
        <f>+'DI cases'!S31/'SSA pop'!C36</f>
        <v>0.7321115975516268</v>
      </c>
      <c r="P36" s="16">
        <f>+'DI cases'!T31/'SSA pop'!D36</f>
        <v>0.80369430717916435</v>
      </c>
      <c r="Q36" s="16">
        <f>+'DI cases'!U31/'SSA pop'!E36</f>
        <v>0.79504312574252134</v>
      </c>
      <c r="R36" s="16">
        <f>+'DI cases'!V31/'SSA pop'!F36</f>
        <v>0.79439348091884621</v>
      </c>
      <c r="S36" s="16">
        <f>+'DI cases'!W31/'SSA pop'!G36</f>
        <v>0.79183704749070261</v>
      </c>
      <c r="T36" s="16">
        <f>+'DI cases'!X31/'SSA pop'!H36</f>
        <v>0.78179030133377247</v>
      </c>
      <c r="U36" s="16">
        <f>+'DI cases'!Y31/'SSA pop'!I36</f>
        <v>0.76428141207455491</v>
      </c>
      <c r="V36" s="16">
        <f>+'DI cases'!Z31/'SSA pop'!J36</f>
        <v>0.72392185795570863</v>
      </c>
      <c r="W36" s="16">
        <f>+'DI cases'!AA31/'SSA pop'!K36</f>
        <v>0.6510190741497015</v>
      </c>
      <c r="X36" s="16" t="e">
        <v>#N/A</v>
      </c>
      <c r="AB36" s="16"/>
      <c r="AC36" s="16"/>
    </row>
    <row r="37" spans="1:29" x14ac:dyDescent="0.3">
      <c r="A37" s="23">
        <v>36160</v>
      </c>
      <c r="B37" s="1">
        <f t="shared" ref="B37:L37" si="23">+B86+B135</f>
        <v>16032.468000000001</v>
      </c>
      <c r="C37" s="1">
        <f t="shared" si="23"/>
        <v>18762.148000000001</v>
      </c>
      <c r="D37" s="1">
        <f t="shared" si="23"/>
        <v>20241.594000000001</v>
      </c>
      <c r="E37" s="1">
        <f t="shared" si="23"/>
        <v>21285.845000000001</v>
      </c>
      <c r="F37" s="1">
        <f t="shared" si="23"/>
        <v>23473.34</v>
      </c>
      <c r="G37" s="1">
        <f t="shared" si="23"/>
        <v>22532.885000000002</v>
      </c>
      <c r="H37" s="1">
        <f t="shared" si="23"/>
        <v>19885.957000000002</v>
      </c>
      <c r="I37" s="1">
        <f t="shared" si="23"/>
        <v>16797.023000000001</v>
      </c>
      <c r="J37" s="1">
        <f t="shared" si="23"/>
        <v>13205.614</v>
      </c>
      <c r="K37" s="1">
        <f t="shared" si="23"/>
        <v>10792.303</v>
      </c>
      <c r="L37" s="1">
        <f t="shared" si="23"/>
        <v>1963.1569999999999</v>
      </c>
      <c r="N37" s="16">
        <f>+'DI cases'!R32/'SSA pop'!B37</f>
        <v>0.27937058723585162</v>
      </c>
      <c r="O37" s="16">
        <f>+'DI cases'!S32/'SSA pop'!C37</f>
        <v>0.73786860651562924</v>
      </c>
      <c r="P37" s="16">
        <f>+'DI cases'!T32/'SSA pop'!D37</f>
        <v>0.80482792017268989</v>
      </c>
      <c r="Q37" s="16">
        <f>+'DI cases'!U32/'SSA pop'!E37</f>
        <v>0.79451861084208775</v>
      </c>
      <c r="R37" s="16">
        <f>+'DI cases'!V32/'SSA pop'!F37</f>
        <v>0.79485918919080112</v>
      </c>
      <c r="S37" s="16">
        <f>+'DI cases'!W32/'SSA pop'!G37</f>
        <v>0.79492705882979464</v>
      </c>
      <c r="T37" s="16">
        <f>+'DI cases'!X32/'SSA pop'!H37</f>
        <v>0.7853280583881378</v>
      </c>
      <c r="U37" s="16">
        <f>+'DI cases'!Y32/'SSA pop'!I37</f>
        <v>0.76829090488237106</v>
      </c>
      <c r="V37" s="16">
        <f>+'DI cases'!Z32/'SSA pop'!J37</f>
        <v>0.73317302777439963</v>
      </c>
      <c r="W37" s="16">
        <f>+'DI cases'!AA32/'SSA pop'!K37</f>
        <v>0.65741297293080081</v>
      </c>
      <c r="X37" s="16" t="e">
        <v>#N/A</v>
      </c>
      <c r="AB37" s="16"/>
      <c r="AC37" s="16"/>
    </row>
    <row r="38" spans="1:29" x14ac:dyDescent="0.3">
      <c r="A38" s="23">
        <v>36525</v>
      </c>
      <c r="B38" s="1">
        <f t="shared" ref="B38:L38" si="24">+B87+B136</f>
        <v>16130.009</v>
      </c>
      <c r="C38" s="1">
        <f t="shared" si="24"/>
        <v>19171.89</v>
      </c>
      <c r="D38" s="1">
        <f t="shared" si="24"/>
        <v>19922.082999999999</v>
      </c>
      <c r="E38" s="1">
        <f t="shared" si="24"/>
        <v>21049.877999999997</v>
      </c>
      <c r="F38" s="1">
        <f t="shared" si="24"/>
        <v>23354.843000000001</v>
      </c>
      <c r="G38" s="1">
        <f t="shared" si="24"/>
        <v>22907.46</v>
      </c>
      <c r="H38" s="1">
        <f t="shared" si="24"/>
        <v>20403.215</v>
      </c>
      <c r="I38" s="1">
        <f t="shared" si="24"/>
        <v>17589.749</v>
      </c>
      <c r="J38" s="1">
        <f t="shared" si="24"/>
        <v>13668.018</v>
      </c>
      <c r="K38" s="1">
        <f t="shared" si="24"/>
        <v>11044.706</v>
      </c>
      <c r="L38" s="1">
        <f t="shared" si="24"/>
        <v>1974.5529999999999</v>
      </c>
      <c r="N38" s="16">
        <f>+'DI cases'!R33/'SSA pop'!B38</f>
        <v>0.29150634695864086</v>
      </c>
      <c r="O38" s="16">
        <f>+'DI cases'!S33/'SSA pop'!C38</f>
        <v>0.741815230527611</v>
      </c>
      <c r="P38" s="16">
        <f>+'DI cases'!T33/'SSA pop'!D38</f>
        <v>0.80513669178067382</v>
      </c>
      <c r="Q38" s="16">
        <f>+'DI cases'!U33/'SSA pop'!E38</f>
        <v>0.79430389097742049</v>
      </c>
      <c r="R38" s="16">
        <f>+'DI cases'!V33/'SSA pop'!F38</f>
        <v>0.79893493610725619</v>
      </c>
      <c r="S38" s="16">
        <f>+'DI cases'!W33/'SSA pop'!G38</f>
        <v>0.79615985360227637</v>
      </c>
      <c r="T38" s="16">
        <f>+'DI cases'!X33/'SSA pop'!H38</f>
        <v>0.79217907569958945</v>
      </c>
      <c r="U38" s="16">
        <f>+'DI cases'!Y33/'SSA pop'!I38</f>
        <v>0.77397352287403309</v>
      </c>
      <c r="V38" s="16">
        <f>+'DI cases'!Z33/'SSA pop'!J38</f>
        <v>0.73821968920438941</v>
      </c>
      <c r="W38" s="16">
        <f>+'DI cases'!AA33/'SSA pop'!K38</f>
        <v>0.66203663547042357</v>
      </c>
      <c r="X38" s="16" t="e">
        <v>#N/A</v>
      </c>
      <c r="AB38" s="16"/>
      <c r="AC38" s="16"/>
    </row>
    <row r="39" spans="1:29" x14ac:dyDescent="0.3">
      <c r="A39" s="23">
        <v>36891</v>
      </c>
      <c r="B39" s="1">
        <f t="shared" ref="B39:L39" si="25">+B88+B137</f>
        <v>16179.16</v>
      </c>
      <c r="C39" s="1">
        <f t="shared" si="25"/>
        <v>19696.964</v>
      </c>
      <c r="D39" s="1">
        <f t="shared" si="25"/>
        <v>19505.402000000002</v>
      </c>
      <c r="E39" s="1">
        <f t="shared" si="25"/>
        <v>21121.308000000001</v>
      </c>
      <c r="F39" s="1">
        <f t="shared" si="25"/>
        <v>23022.934999999998</v>
      </c>
      <c r="G39" s="1">
        <f t="shared" si="25"/>
        <v>23220.798000000003</v>
      </c>
      <c r="H39" s="1">
        <f t="shared" si="25"/>
        <v>20928.506000000001</v>
      </c>
      <c r="I39" s="1">
        <f t="shared" si="25"/>
        <v>18490.826000000001</v>
      </c>
      <c r="J39" s="1">
        <f t="shared" si="25"/>
        <v>14048.174999999999</v>
      </c>
      <c r="K39" s="1">
        <f t="shared" si="25"/>
        <v>11252.992999999999</v>
      </c>
      <c r="L39" s="1">
        <f t="shared" si="25"/>
        <v>2068.3230000000003</v>
      </c>
      <c r="N39" s="16">
        <f>+'DI cases'!R34/'SSA pop'!B39</f>
        <v>0.29457647986669272</v>
      </c>
      <c r="O39" s="16">
        <f>+'DI cases'!S34/'SSA pop'!C39</f>
        <v>0.74671406212652869</v>
      </c>
      <c r="P39" s="16">
        <f>+'DI cases'!T34/'SSA pop'!D39</f>
        <v>0.80239310115218332</v>
      </c>
      <c r="Q39" s="16">
        <f>+'DI cases'!U34/'SSA pop'!E39</f>
        <v>0.79450571905868705</v>
      </c>
      <c r="R39" s="16">
        <f>+'DI cases'!V34/'SSA pop'!F39</f>
        <v>0.80133136804668914</v>
      </c>
      <c r="S39" s="16">
        <f>+'DI cases'!W34/'SSA pop'!G39</f>
        <v>0.80014476677330371</v>
      </c>
      <c r="T39" s="16">
        <f>+'DI cases'!X34/'SSA pop'!H39</f>
        <v>0.80029601730768551</v>
      </c>
      <c r="U39" s="16">
        <f>+'DI cases'!Y34/'SSA pop'!I39</f>
        <v>0.77806151006991242</v>
      </c>
      <c r="V39" s="16">
        <f>+'DI cases'!Z34/'SSA pop'!J39</f>
        <v>0.74194690769441585</v>
      </c>
      <c r="W39" s="16">
        <f>+'DI cases'!AA34/'SSA pop'!K39</f>
        <v>0.67191013093138874</v>
      </c>
      <c r="X39" s="16" t="e">
        <v>#N/A</v>
      </c>
      <c r="AB39" s="16"/>
      <c r="AC39" s="16"/>
    </row>
    <row r="40" spans="1:29" x14ac:dyDescent="0.3">
      <c r="A40" s="23">
        <v>37256</v>
      </c>
      <c r="B40" s="1">
        <f t="shared" ref="B40:L40" si="26">+B89+B138</f>
        <v>16291.281000000001</v>
      </c>
      <c r="C40" s="1">
        <f t="shared" si="26"/>
        <v>20197.671999999999</v>
      </c>
      <c r="D40" s="1">
        <f t="shared" si="26"/>
        <v>19285.966</v>
      </c>
      <c r="E40" s="1">
        <f t="shared" si="26"/>
        <v>21229.708999999999</v>
      </c>
      <c r="F40" s="1">
        <f t="shared" si="26"/>
        <v>22601.409</v>
      </c>
      <c r="G40" s="1">
        <f t="shared" si="26"/>
        <v>23407.412</v>
      </c>
      <c r="H40" s="1">
        <f t="shared" si="26"/>
        <v>21482.118000000002</v>
      </c>
      <c r="I40" s="1">
        <f t="shared" si="26"/>
        <v>18963.66</v>
      </c>
      <c r="J40" s="1">
        <f t="shared" si="26"/>
        <v>14812.084999999999</v>
      </c>
      <c r="K40" s="1">
        <f t="shared" si="26"/>
        <v>11598.112000000001</v>
      </c>
      <c r="L40" s="1">
        <f t="shared" si="26"/>
        <v>2059.6320000000001</v>
      </c>
      <c r="N40" s="16">
        <f>+'DI cases'!R35/'SSA pop'!B40</f>
        <v>0.28628810711692959</v>
      </c>
      <c r="O40" s="16">
        <f>+'DI cases'!S35/'SSA pop'!C40</f>
        <v>0.74340250698199284</v>
      </c>
      <c r="P40" s="16">
        <f>+'DI cases'!T35/'SSA pop'!D40</f>
        <v>0.79819698945855233</v>
      </c>
      <c r="Q40" s="16">
        <f>+'DI cases'!U35/'SSA pop'!E40</f>
        <v>0.79482954759295099</v>
      </c>
      <c r="R40" s="16">
        <f>+'DI cases'!V35/'SSA pop'!F40</f>
        <v>0.80198539834397053</v>
      </c>
      <c r="S40" s="16">
        <f>+'DI cases'!W35/'SSA pop'!G40</f>
        <v>0.80380522203821592</v>
      </c>
      <c r="T40" s="16">
        <f>+'DI cases'!X35/'SSA pop'!H40</f>
        <v>0.80406410578323784</v>
      </c>
      <c r="U40" s="16">
        <f>+'DI cases'!Y35/'SSA pop'!I40</f>
        <v>0.78534417934090783</v>
      </c>
      <c r="V40" s="16">
        <f>+'DI cases'!Z35/'SSA pop'!J40</f>
        <v>0.74965813388189451</v>
      </c>
      <c r="W40" s="16">
        <f>+'DI cases'!AA35/'SSA pop'!K40</f>
        <v>0.67804139156442012</v>
      </c>
      <c r="X40" s="16" t="e">
        <v>#N/A</v>
      </c>
      <c r="AB40" s="16"/>
      <c r="AC40" s="16"/>
    </row>
    <row r="41" spans="1:29" x14ac:dyDescent="0.3">
      <c r="A41" s="23">
        <v>37621</v>
      </c>
      <c r="B41" s="1">
        <f t="shared" ref="B41:L41" si="27">+B90+B139</f>
        <v>16363.828</v>
      </c>
      <c r="C41" s="1">
        <f t="shared" si="27"/>
        <v>20589.766</v>
      </c>
      <c r="D41" s="1">
        <f t="shared" si="27"/>
        <v>19396.924999999999</v>
      </c>
      <c r="E41" s="1">
        <f t="shared" si="27"/>
        <v>21191.575000000001</v>
      </c>
      <c r="F41" s="1">
        <f t="shared" si="27"/>
        <v>22096.213</v>
      </c>
      <c r="G41" s="1">
        <f t="shared" si="27"/>
        <v>23489.78</v>
      </c>
      <c r="H41" s="1">
        <f t="shared" si="27"/>
        <v>21999.947999999997</v>
      </c>
      <c r="I41" s="1">
        <f t="shared" si="27"/>
        <v>19156.708999999999</v>
      </c>
      <c r="J41" s="1">
        <f t="shared" si="27"/>
        <v>15730.436000000002</v>
      </c>
      <c r="K41" s="1">
        <f t="shared" si="27"/>
        <v>12129.846000000001</v>
      </c>
      <c r="L41" s="1">
        <f t="shared" si="27"/>
        <v>2127.3050000000003</v>
      </c>
      <c r="N41" s="16">
        <f>+'DI cases'!R36/'SSA pop'!B41</f>
        <v>0.25849697271323069</v>
      </c>
      <c r="O41" s="16">
        <f>+'DI cases'!S36/'SSA pop'!C41</f>
        <v>0.72842012871831574</v>
      </c>
      <c r="P41" s="16">
        <f>+'DI cases'!T36/'SSA pop'!D41</f>
        <v>0.79682733216734103</v>
      </c>
      <c r="Q41" s="16">
        <f>+'DI cases'!U36/'SSA pop'!E41</f>
        <v>0.79111628088049135</v>
      </c>
      <c r="R41" s="16">
        <f>+'DI cases'!V36/'SSA pop'!F41</f>
        <v>0.8018116045496122</v>
      </c>
      <c r="S41" s="16">
        <f>+'DI cases'!W36/'SSA pop'!G41</f>
        <v>0.80801097328284899</v>
      </c>
      <c r="T41" s="16">
        <f>+'DI cases'!X36/'SSA pop'!H41</f>
        <v>0.80613826905409058</v>
      </c>
      <c r="U41" s="16">
        <f>+'DI cases'!Y36/'SSA pop'!I41</f>
        <v>0.78938402206767355</v>
      </c>
      <c r="V41" s="16">
        <f>+'DI cases'!Z36/'SSA pop'!J41</f>
        <v>0.75706738198483492</v>
      </c>
      <c r="W41" s="16">
        <f>+'DI cases'!AA36/'SSA pop'!K41</f>
        <v>0.69135255303323706</v>
      </c>
      <c r="X41" s="16" t="e">
        <v>#N/A</v>
      </c>
      <c r="AB41" s="16"/>
      <c r="AC41" s="16"/>
    </row>
    <row r="42" spans="1:29" x14ac:dyDescent="0.3">
      <c r="A42" s="23">
        <v>37986</v>
      </c>
      <c r="B42" s="1">
        <f t="shared" ref="B42:L42" si="28">+B91+B140</f>
        <v>16522.215</v>
      </c>
      <c r="C42" s="1">
        <f t="shared" si="28"/>
        <v>20869.483</v>
      </c>
      <c r="D42" s="1">
        <f t="shared" si="28"/>
        <v>19677.792000000001</v>
      </c>
      <c r="E42" s="1">
        <f t="shared" si="28"/>
        <v>20964.688000000002</v>
      </c>
      <c r="F42" s="1">
        <f t="shared" si="28"/>
        <v>21654.987999999998</v>
      </c>
      <c r="G42" s="1">
        <f t="shared" si="28"/>
        <v>23535.237999999998</v>
      </c>
      <c r="H42" s="1">
        <f t="shared" si="28"/>
        <v>22393.118999999999</v>
      </c>
      <c r="I42" s="1">
        <f t="shared" si="28"/>
        <v>19576.802</v>
      </c>
      <c r="J42" s="1">
        <f t="shared" si="28"/>
        <v>16380.240000000002</v>
      </c>
      <c r="K42" s="1">
        <f t="shared" si="28"/>
        <v>12694.947</v>
      </c>
      <c r="L42" s="1">
        <f t="shared" si="28"/>
        <v>2194.5820000000003</v>
      </c>
      <c r="N42" s="16">
        <f>+'DI cases'!R37/'SSA pop'!B42</f>
        <v>0.2287223595625647</v>
      </c>
      <c r="O42" s="16">
        <f>+'DI cases'!S37/'SSA pop'!C42</f>
        <v>0.70984029647500135</v>
      </c>
      <c r="P42" s="16">
        <f>+'DI cases'!T37/'SSA pop'!D42</f>
        <v>0.79236532228819168</v>
      </c>
      <c r="Q42" s="16">
        <f>+'DI cases'!U37/'SSA pop'!E42</f>
        <v>0.78975656589785637</v>
      </c>
      <c r="R42" s="16">
        <f>+'DI cases'!V37/'SSA pop'!F42</f>
        <v>0.80143198416919015</v>
      </c>
      <c r="S42" s="16">
        <f>+'DI cases'!W37/'SSA pop'!G42</f>
        <v>0.8082773584018994</v>
      </c>
      <c r="T42" s="16">
        <f>+'DI cases'!X37/'SSA pop'!H42</f>
        <v>0.80962370628227365</v>
      </c>
      <c r="U42" s="16">
        <f>+'DI cases'!Y37/'SSA pop'!I42</f>
        <v>0.79333693010737916</v>
      </c>
      <c r="V42" s="16">
        <f>+'DI cases'!Z37/'SSA pop'!J42</f>
        <v>0.76366402445873804</v>
      </c>
      <c r="W42" s="16">
        <f>+'DI cases'!AA37/'SSA pop'!K42</f>
        <v>0.70122388065109686</v>
      </c>
      <c r="X42" s="16" t="e">
        <v>#N/A</v>
      </c>
      <c r="AB42" s="16"/>
      <c r="AC42" s="16"/>
    </row>
    <row r="43" spans="1:29" x14ac:dyDescent="0.3">
      <c r="A43" s="23">
        <v>38352</v>
      </c>
      <c r="B43" s="1">
        <f t="shared" ref="B43:L43" si="29">+B92+B141</f>
        <v>16759.133999999998</v>
      </c>
      <c r="C43" s="1">
        <f t="shared" si="29"/>
        <v>21025.754000000001</v>
      </c>
      <c r="D43" s="1">
        <f t="shared" si="29"/>
        <v>20121.718999999997</v>
      </c>
      <c r="E43" s="1">
        <f t="shared" si="29"/>
        <v>20702.148999999998</v>
      </c>
      <c r="F43" s="1">
        <f t="shared" si="29"/>
        <v>21412.837</v>
      </c>
      <c r="G43" s="1">
        <f t="shared" si="29"/>
        <v>23454.421000000002</v>
      </c>
      <c r="H43" s="1">
        <f t="shared" si="29"/>
        <v>22734.407999999999</v>
      </c>
      <c r="I43" s="1">
        <f t="shared" si="29"/>
        <v>20096.366000000002</v>
      </c>
      <c r="J43" s="1">
        <f t="shared" si="29"/>
        <v>17139.503000000001</v>
      </c>
      <c r="K43" s="1">
        <f t="shared" si="29"/>
        <v>13167.781999999999</v>
      </c>
      <c r="L43" s="1">
        <f t="shared" si="29"/>
        <v>2210.5190000000002</v>
      </c>
      <c r="N43" s="16">
        <f>+'DI cases'!R38/'SSA pop'!B43</f>
        <v>0.210273394794743</v>
      </c>
      <c r="O43" s="16">
        <f>+'DI cases'!S38/'SSA pop'!C43</f>
        <v>0.69757308108903016</v>
      </c>
      <c r="P43" s="16">
        <f>+'DI cases'!T38/'SSA pop'!D43</f>
        <v>0.78626483154843785</v>
      </c>
      <c r="Q43" s="16">
        <f>+'DI cases'!U38/'SSA pop'!E43</f>
        <v>0.78499096881198183</v>
      </c>
      <c r="R43" s="16">
        <f>+'DI cases'!V38/'SSA pop'!F43</f>
        <v>0.80003411037967553</v>
      </c>
      <c r="S43" s="16">
        <f>+'DI cases'!W38/'SSA pop'!G43</f>
        <v>0.80841901831641882</v>
      </c>
      <c r="T43" s="16">
        <f>+'DI cases'!X38/'SSA pop'!H43</f>
        <v>0.80969779375825401</v>
      </c>
      <c r="U43" s="16">
        <f>+'DI cases'!Y38/'SSA pop'!I43</f>
        <v>0.7988508967243132</v>
      </c>
      <c r="V43" s="16">
        <f>+'DI cases'!Z38/'SSA pop'!J43</f>
        <v>0.7700923416507468</v>
      </c>
      <c r="W43" s="16">
        <f>+'DI cases'!AA38/'SSA pop'!K43</f>
        <v>0.70649711545953608</v>
      </c>
      <c r="X43" s="16" t="e">
        <v>#N/A</v>
      </c>
      <c r="AB43" s="16"/>
      <c r="AC43" s="16"/>
    </row>
    <row r="44" spans="1:29" x14ac:dyDescent="0.3">
      <c r="A44" s="23">
        <v>38717</v>
      </c>
      <c r="B44" s="1">
        <f t="shared" ref="B44:L44" si="30">+B93+B142</f>
        <v>17107.629000000001</v>
      </c>
      <c r="C44" s="1">
        <f t="shared" si="30"/>
        <v>21224.362000000001</v>
      </c>
      <c r="D44" s="1">
        <f t="shared" si="30"/>
        <v>20716.582000000002</v>
      </c>
      <c r="E44" s="1">
        <f t="shared" si="30"/>
        <v>20340.332999999999</v>
      </c>
      <c r="F44" s="1">
        <f t="shared" si="30"/>
        <v>21570.309000000001</v>
      </c>
      <c r="G44" s="1">
        <f t="shared" si="30"/>
        <v>23143.064999999999</v>
      </c>
      <c r="H44" s="1">
        <f t="shared" si="30"/>
        <v>23096.722999999998</v>
      </c>
      <c r="I44" s="1">
        <f t="shared" si="30"/>
        <v>20647.095999999998</v>
      </c>
      <c r="J44" s="1">
        <f t="shared" si="30"/>
        <v>18047.393</v>
      </c>
      <c r="K44" s="1">
        <f t="shared" si="30"/>
        <v>13524.493</v>
      </c>
      <c r="L44" s="1">
        <f t="shared" si="30"/>
        <v>2297.1890000000003</v>
      </c>
      <c r="N44" s="16">
        <f>+'DI cases'!R39/'SSA pop'!B44</f>
        <v>0.20224894986909056</v>
      </c>
      <c r="O44" s="16">
        <f>+'DI cases'!S39/'SSA pop'!C44</f>
        <v>0.69099839137685271</v>
      </c>
      <c r="P44" s="16">
        <f>+'DI cases'!T39/'SSA pop'!D44</f>
        <v>0.78116168004934394</v>
      </c>
      <c r="Q44" s="16">
        <f>+'DI cases'!U39/'SSA pop'!E44</f>
        <v>0.77692926659558625</v>
      </c>
      <c r="R44" s="16">
        <f>+'DI cases'!V39/'SSA pop'!F44</f>
        <v>0.79544525764559049</v>
      </c>
      <c r="S44" s="16">
        <f>+'DI cases'!W39/'SSA pop'!G44</f>
        <v>0.80659152104528942</v>
      </c>
      <c r="T44" s="16">
        <f>+'DI cases'!X39/'SSA pop'!H44</f>
        <v>0.80855626142288672</v>
      </c>
      <c r="U44" s="16">
        <f>+'DI cases'!Y39/'SSA pop'!I44</f>
        <v>0.80442305300464534</v>
      </c>
      <c r="V44" s="16">
        <f>+'DI cases'!Z39/'SSA pop'!J44</f>
        <v>0.77030516263484705</v>
      </c>
      <c r="W44" s="16">
        <f>+'DI cases'!AA39/'SSA pop'!K44</f>
        <v>0.70937964180986302</v>
      </c>
      <c r="X44" s="16" t="e">
        <v>#N/A</v>
      </c>
      <c r="AB44" s="16"/>
      <c r="AC44" s="16"/>
    </row>
    <row r="45" spans="1:29" x14ac:dyDescent="0.3">
      <c r="A45" s="23">
        <v>39082</v>
      </c>
      <c r="B45" s="1">
        <f t="shared" ref="B45:L45" si="31">+B94+B143</f>
        <v>17523.981</v>
      </c>
      <c r="C45" s="1">
        <f t="shared" si="31"/>
        <v>21335.235000000001</v>
      </c>
      <c r="D45" s="1">
        <f t="shared" si="31"/>
        <v>21216.357</v>
      </c>
      <c r="E45" s="1">
        <f t="shared" si="31"/>
        <v>20149.303</v>
      </c>
      <c r="F45" s="1">
        <f t="shared" si="31"/>
        <v>21683.726999999999</v>
      </c>
      <c r="G45" s="1">
        <f t="shared" si="31"/>
        <v>22734.893</v>
      </c>
      <c r="H45" s="1">
        <f t="shared" si="31"/>
        <v>23284.955000000002</v>
      </c>
      <c r="I45" s="1">
        <f t="shared" si="31"/>
        <v>21192.300999999999</v>
      </c>
      <c r="J45" s="1">
        <f t="shared" si="31"/>
        <v>18502.573</v>
      </c>
      <c r="K45" s="1">
        <f t="shared" si="31"/>
        <v>14302.735000000001</v>
      </c>
      <c r="L45" s="1">
        <f t="shared" si="31"/>
        <v>2395.2719999999999</v>
      </c>
      <c r="N45" s="16">
        <f>+'DI cases'!R40/'SSA pop'!B45</f>
        <v>0.20092466432142331</v>
      </c>
      <c r="O45" s="16">
        <f>+'DI cases'!S40/'SSA pop'!C45</f>
        <v>0.6946724514635062</v>
      </c>
      <c r="P45" s="16">
        <f>+'DI cases'!T40/'SSA pop'!D45</f>
        <v>0.77972858394115441</v>
      </c>
      <c r="Q45" s="16">
        <f>+'DI cases'!U40/'SSA pop'!E45</f>
        <v>0.76692479139352865</v>
      </c>
      <c r="R45" s="16">
        <f>+'DI cases'!V40/'SSA pop'!F45</f>
        <v>0.79156133998551081</v>
      </c>
      <c r="S45" s="16">
        <f>+'DI cases'!W40/'SSA pop'!G45</f>
        <v>0.80308273278435927</v>
      </c>
      <c r="T45" s="16">
        <f>+'DI cases'!X40/'SSA pop'!H45</f>
        <v>0.80768891329186587</v>
      </c>
      <c r="U45" s="16">
        <f>+'DI cases'!Y40/'SSA pop'!I45</f>
        <v>0.80510370251913654</v>
      </c>
      <c r="V45" s="16">
        <f>+'DI cases'!Z40/'SSA pop'!J45</f>
        <v>0.77562185540357009</v>
      </c>
      <c r="W45" s="16">
        <f>+'DI cases'!AA40/'SSA pop'!K45</f>
        <v>0.71391940073000026</v>
      </c>
      <c r="X45" s="16" t="e">
        <v>#N/A</v>
      </c>
      <c r="AB45" s="16"/>
      <c r="AC45" s="16"/>
    </row>
    <row r="46" spans="1:29" x14ac:dyDescent="0.3">
      <c r="A46" s="23">
        <v>39447</v>
      </c>
      <c r="B46" s="1">
        <f t="shared" ref="B46:L46" si="32">+B95+B144</f>
        <v>17775.419000000002</v>
      </c>
      <c r="C46" s="1">
        <f t="shared" si="32"/>
        <v>21352.525000000001</v>
      </c>
      <c r="D46" s="1">
        <f t="shared" si="32"/>
        <v>21501.586000000003</v>
      </c>
      <c r="E46" s="1">
        <f t="shared" si="32"/>
        <v>20118.881000000001</v>
      </c>
      <c r="F46" s="1">
        <f t="shared" si="32"/>
        <v>21571.061000000002</v>
      </c>
      <c r="G46" s="1">
        <f t="shared" si="32"/>
        <v>22173.256000000001</v>
      </c>
      <c r="H46" s="1">
        <f t="shared" si="32"/>
        <v>23327.370999999999</v>
      </c>
      <c r="I46" s="1">
        <f t="shared" si="32"/>
        <v>21661.099000000002</v>
      </c>
      <c r="J46" s="1">
        <f t="shared" si="32"/>
        <v>18691.406999999999</v>
      </c>
      <c r="K46" s="1">
        <f t="shared" si="32"/>
        <v>15165.381000000001</v>
      </c>
      <c r="L46" s="1">
        <f t="shared" si="32"/>
        <v>2675.3020000000001</v>
      </c>
      <c r="N46" s="16">
        <f>+'DI cases'!R41/'SSA pop'!B46</f>
        <v>0.19965774083862661</v>
      </c>
      <c r="O46" s="16">
        <f>+'DI cases'!S41/'SSA pop'!C46</f>
        <v>0.69930839561129188</v>
      </c>
      <c r="P46" s="16">
        <f>+'DI cases'!T41/'SSA pop'!D46</f>
        <v>0.78282597386071884</v>
      </c>
      <c r="Q46" s="16">
        <f>+'DI cases'!U41/'SSA pop'!E46</f>
        <v>0.76937678591567782</v>
      </c>
      <c r="R46" s="16">
        <f>+'DI cases'!V41/'SSA pop'!F46</f>
        <v>0.78628492126557881</v>
      </c>
      <c r="S46" s="16">
        <f>+'DI cases'!W41/'SSA pop'!G46</f>
        <v>0.80024332015108646</v>
      </c>
      <c r="T46" s="16">
        <f>+'DI cases'!X41/'SSA pop'!H46</f>
        <v>0.80913532862318693</v>
      </c>
      <c r="U46" s="16">
        <f>+'DI cases'!Y41/'SSA pop'!I46</f>
        <v>0.80619178186665408</v>
      </c>
      <c r="V46" s="16">
        <f>+'DI cases'!Z41/'SSA pop'!J46</f>
        <v>0.77843257064596583</v>
      </c>
      <c r="W46" s="16">
        <f>+'DI cases'!AA41/'SSA pop'!K46</f>
        <v>0.7230942631774302</v>
      </c>
      <c r="X46" s="16" t="e">
        <v>#N/A</v>
      </c>
      <c r="AB46" s="16"/>
      <c r="AC46" s="16"/>
    </row>
    <row r="47" spans="1:29" x14ac:dyDescent="0.3">
      <c r="A47" s="23">
        <v>39813</v>
      </c>
      <c r="B47" s="1">
        <f t="shared" ref="B47:L47" si="33">+B96+B145</f>
        <v>17881.174999999999</v>
      </c>
      <c r="C47" s="1">
        <f t="shared" si="33"/>
        <v>21455.375</v>
      </c>
      <c r="D47" s="1">
        <f t="shared" si="33"/>
        <v>21566.843000000001</v>
      </c>
      <c r="E47" s="1">
        <f t="shared" si="33"/>
        <v>20119.529000000002</v>
      </c>
      <c r="F47" s="1">
        <f t="shared" si="33"/>
        <v>21134.811000000002</v>
      </c>
      <c r="G47" s="1">
        <f t="shared" si="33"/>
        <v>21631.724000000002</v>
      </c>
      <c r="H47" s="1">
        <f t="shared" si="33"/>
        <v>23305.474999999999</v>
      </c>
      <c r="I47" s="1">
        <f t="shared" si="33"/>
        <v>22009.863000000001</v>
      </c>
      <c r="J47" s="1">
        <f t="shared" si="33"/>
        <v>19056.775999999998</v>
      </c>
      <c r="K47" s="1">
        <f t="shared" si="33"/>
        <v>15773.517</v>
      </c>
      <c r="L47" s="1">
        <f t="shared" si="33"/>
        <v>2743.2849999999999</v>
      </c>
      <c r="N47" s="16">
        <f>+'DI cases'!R42/'SSA pop'!B47</f>
        <v>0.19198962036890754</v>
      </c>
      <c r="O47" s="16">
        <f>+'DI cases'!S42/'SSA pop'!C47</f>
        <v>0.69479093234212874</v>
      </c>
      <c r="P47" s="16">
        <f>+'DI cases'!T42/'SSA pop'!D47</f>
        <v>0.7912145509660361</v>
      </c>
      <c r="Q47" s="16">
        <f>+'DI cases'!U42/'SSA pop'!E47</f>
        <v>0.77501814282034132</v>
      </c>
      <c r="R47" s="16">
        <f>+'DI cases'!V42/'SSA pop'!F47</f>
        <v>0.78973973318237856</v>
      </c>
      <c r="S47" s="16">
        <f>+'DI cases'!W42/'SSA pop'!G47</f>
        <v>0.79970509978770066</v>
      </c>
      <c r="T47" s="16">
        <f>+'DI cases'!X42/'SSA pop'!H47</f>
        <v>0.80835082743432607</v>
      </c>
      <c r="U47" s="16">
        <f>+'DI cases'!Y42/'SSA pop'!I47</f>
        <v>0.80841030223586574</v>
      </c>
      <c r="V47" s="16">
        <f>+'DI cases'!Z42/'SSA pop'!J47</f>
        <v>0.7823988695674442</v>
      </c>
      <c r="W47" s="16">
        <f>+'DI cases'!AA42/'SSA pop'!K47</f>
        <v>0.72900672690814616</v>
      </c>
      <c r="X47" s="16">
        <f>+'DI cases'!AB42/'SSA pop'!L47</f>
        <v>0.67291586546786064</v>
      </c>
      <c r="AB47" s="16"/>
      <c r="AC47" s="16"/>
    </row>
    <row r="48" spans="1:29" x14ac:dyDescent="0.3">
      <c r="A48" s="23">
        <v>40178</v>
      </c>
      <c r="B48" s="1">
        <f t="shared" ref="B48:L48" si="34">+B97+B146</f>
        <v>17816.470999999998</v>
      </c>
      <c r="C48" s="1">
        <f t="shared" si="34"/>
        <v>21752.936000000002</v>
      </c>
      <c r="D48" s="1">
        <f t="shared" si="34"/>
        <v>21600.108</v>
      </c>
      <c r="E48" s="1">
        <f t="shared" si="34"/>
        <v>20426.847000000002</v>
      </c>
      <c r="F48" s="1">
        <f t="shared" si="34"/>
        <v>20771.478000000003</v>
      </c>
      <c r="G48" s="1">
        <f t="shared" si="34"/>
        <v>21307.027000000002</v>
      </c>
      <c r="H48" s="1">
        <f t="shared" si="34"/>
        <v>23221.286999999997</v>
      </c>
      <c r="I48" s="1">
        <f t="shared" si="34"/>
        <v>22298.845000000001</v>
      </c>
      <c r="J48" s="1">
        <f t="shared" si="34"/>
        <v>19568.925000000003</v>
      </c>
      <c r="K48" s="1">
        <f t="shared" si="34"/>
        <v>16491.355</v>
      </c>
      <c r="L48" s="1">
        <f t="shared" si="34"/>
        <v>2669.6220000000003</v>
      </c>
      <c r="N48" s="16">
        <f>+'DI cases'!R43/'SSA pop'!B48</f>
        <v>0.16563325026600387</v>
      </c>
      <c r="O48" s="16">
        <f>+'DI cases'!S43/'SSA pop'!C48</f>
        <v>0.66515159149091407</v>
      </c>
      <c r="P48" s="16">
        <f>+'DI cases'!T43/'SSA pop'!D48</f>
        <v>0.78976456969566999</v>
      </c>
      <c r="Q48" s="16">
        <f>+'DI cases'!U43/'SSA pop'!E48</f>
        <v>0.77295335888108418</v>
      </c>
      <c r="R48" s="16">
        <f>+'DI cases'!V43/'SSA pop'!F48</f>
        <v>0.78424847764805172</v>
      </c>
      <c r="S48" s="16">
        <f>+'DI cases'!W43/'SSA pop'!G48</f>
        <v>0.79804657871790363</v>
      </c>
      <c r="T48" s="16">
        <f>+'DI cases'!X43/'SSA pop'!H48</f>
        <v>0.80551090902067579</v>
      </c>
      <c r="U48" s="16">
        <f>+'DI cases'!Y43/'SSA pop'!I48</f>
        <v>0.80806875871822059</v>
      </c>
      <c r="V48" s="16">
        <f>+'DI cases'!Z43/'SSA pop'!J48</f>
        <v>0.78716638752511947</v>
      </c>
      <c r="W48" s="16">
        <f>+'DI cases'!AA43/'SSA pop'!K48</f>
        <v>0.73389967046370663</v>
      </c>
      <c r="X48" s="16">
        <f>+'DI cases'!AB43/'SSA pop'!L48</f>
        <v>0.65589810092964462</v>
      </c>
      <c r="AB48" s="16"/>
      <c r="AC48" s="16"/>
    </row>
    <row r="49" spans="1:29" x14ac:dyDescent="0.3">
      <c r="A49" s="23">
        <v>40543</v>
      </c>
      <c r="B49" s="1">
        <f t="shared" ref="B49:L49" si="35">+B98+B147</f>
        <v>17601.565999999999</v>
      </c>
      <c r="C49" s="1">
        <f t="shared" si="35"/>
        <v>22158.957999999999</v>
      </c>
      <c r="D49" s="1">
        <f t="shared" si="35"/>
        <v>21668.415999999997</v>
      </c>
      <c r="E49" s="1">
        <f t="shared" si="35"/>
        <v>20915.038</v>
      </c>
      <c r="F49" s="1">
        <f t="shared" si="35"/>
        <v>20273.143</v>
      </c>
      <c r="G49" s="1">
        <f t="shared" si="35"/>
        <v>21430.79</v>
      </c>
      <c r="H49" s="1">
        <f t="shared" si="35"/>
        <v>22857.171999999999</v>
      </c>
      <c r="I49" s="1">
        <f t="shared" si="35"/>
        <v>22658.182000000001</v>
      </c>
      <c r="J49" s="1">
        <f t="shared" si="35"/>
        <v>20093.873</v>
      </c>
      <c r="K49" s="1">
        <f t="shared" si="35"/>
        <v>17368.237000000001</v>
      </c>
      <c r="L49" s="1">
        <f t="shared" si="35"/>
        <v>2622.819</v>
      </c>
      <c r="N49" s="16">
        <f>+'DI cases'!R44/'SSA pop'!B49</f>
        <v>0.13174964091263244</v>
      </c>
      <c r="O49" s="16">
        <f>+'DI cases'!S44/'SSA pop'!C49</f>
        <v>0.62412682040373924</v>
      </c>
      <c r="P49" s="16">
        <f>+'DI cases'!T44/'SSA pop'!D49</f>
        <v>0.78159843340648449</v>
      </c>
      <c r="Q49" s="16">
        <f>+'DI cases'!U44/'SSA pop'!E49</f>
        <v>0.76863355447883952</v>
      </c>
      <c r="R49" s="16">
        <f>+'DI cases'!V44/'SSA pop'!F49</f>
        <v>0.77866564646636194</v>
      </c>
      <c r="S49" s="16">
        <f>+'DI cases'!W44/'SSA pop'!G49</f>
        <v>0.79124474646058307</v>
      </c>
      <c r="T49" s="16">
        <f>+'DI cases'!X44/'SSA pop'!H49</f>
        <v>0.80289897630380525</v>
      </c>
      <c r="U49" s="16">
        <f>+'DI cases'!Y44/'SSA pop'!I49</f>
        <v>0.80430106881478836</v>
      </c>
      <c r="V49" s="16">
        <f>+'DI cases'!Z44/'SSA pop'!J49</f>
        <v>0.79113668131574233</v>
      </c>
      <c r="W49" s="16">
        <f>+'DI cases'!AA44/'SSA pop'!K49</f>
        <v>0.73375323010619897</v>
      </c>
      <c r="X49" s="16">
        <f>+'DI cases'!AB44/'SSA pop'!L49</f>
        <v>0.66988991615509874</v>
      </c>
      <c r="AB49" s="16"/>
      <c r="AC49" s="16"/>
    </row>
    <row r="50" spans="1:29" x14ac:dyDescent="0.3">
      <c r="A50" s="23">
        <v>40908</v>
      </c>
      <c r="B50" s="1">
        <f t="shared" ref="B50:L50" si="36">+B99+B148</f>
        <v>17435.589</v>
      </c>
      <c r="C50" s="1">
        <f t="shared" si="36"/>
        <v>22491.521000000001</v>
      </c>
      <c r="D50" s="1">
        <f t="shared" si="36"/>
        <v>21695.304</v>
      </c>
      <c r="E50" s="1">
        <f t="shared" si="36"/>
        <v>21353.656000000003</v>
      </c>
      <c r="F50" s="1">
        <f t="shared" si="36"/>
        <v>20018.589</v>
      </c>
      <c r="G50" s="1">
        <f t="shared" si="36"/>
        <v>21492.826999999997</v>
      </c>
      <c r="H50" s="1">
        <f t="shared" si="36"/>
        <v>22421.661</v>
      </c>
      <c r="I50" s="1">
        <f t="shared" si="36"/>
        <v>22826.171999999999</v>
      </c>
      <c r="J50" s="1">
        <f t="shared" si="36"/>
        <v>20602.633000000002</v>
      </c>
      <c r="K50" s="1">
        <f t="shared" si="36"/>
        <v>17798.66</v>
      </c>
      <c r="L50" s="1">
        <f t="shared" si="36"/>
        <v>3151.6959999999999</v>
      </c>
      <c r="N50" s="16">
        <f>+'DI cases'!R45/'SSA pop'!B50</f>
        <v>0.11419172590039832</v>
      </c>
      <c r="O50" s="16">
        <f>+'DI cases'!S45/'SSA pop'!C50</f>
        <v>0.60302724746805692</v>
      </c>
      <c r="P50" s="16">
        <f>+'DI cases'!T45/'SSA pop'!D50</f>
        <v>0.77408456687216731</v>
      </c>
      <c r="Q50" s="16">
        <f>+'DI cases'!U45/'SSA pop'!E50</f>
        <v>0.76609832058735039</v>
      </c>
      <c r="R50" s="16">
        <f>+'DI cases'!V45/'SSA pop'!F50</f>
        <v>0.76988443091568537</v>
      </c>
      <c r="S50" s="16">
        <f>+'DI cases'!W45/'SSA pop'!G50</f>
        <v>0.78686717201045731</v>
      </c>
      <c r="T50" s="16">
        <f>+'DI cases'!X45/'SSA pop'!H50</f>
        <v>0.79891494211780301</v>
      </c>
      <c r="U50" s="16">
        <f>+'DI cases'!Y45/'SSA pop'!I50</f>
        <v>0.80263129533940258</v>
      </c>
      <c r="V50" s="16">
        <f>+'DI cases'!Z45/'SSA pop'!J50</f>
        <v>0.79295690021755949</v>
      </c>
      <c r="W50" s="16">
        <f>+'DI cases'!AA45/'SSA pop'!K50</f>
        <v>0.73971860803004275</v>
      </c>
      <c r="X50" s="16">
        <f>+'DI cases'!AB45/'SSA pop'!L50</f>
        <v>0.67455744462663914</v>
      </c>
      <c r="AB50" s="16"/>
      <c r="AC50" s="16"/>
    </row>
    <row r="51" spans="1:29" x14ac:dyDescent="0.3">
      <c r="A51" s="23">
        <v>41274</v>
      </c>
      <c r="B51" s="1">
        <f t="shared" ref="B51:L51" si="37">+B100+B149</f>
        <v>17239.743000000002</v>
      </c>
      <c r="C51" s="1">
        <f t="shared" si="37"/>
        <v>22724.788</v>
      </c>
      <c r="D51" s="1">
        <f t="shared" si="37"/>
        <v>21682.953000000001</v>
      </c>
      <c r="E51" s="1">
        <f t="shared" si="37"/>
        <v>21629.298999999999</v>
      </c>
      <c r="F51" s="1">
        <f t="shared" si="37"/>
        <v>20041.796999999999</v>
      </c>
      <c r="G51" s="1">
        <f t="shared" si="37"/>
        <v>21402.641</v>
      </c>
      <c r="H51" s="1">
        <f t="shared" si="37"/>
        <v>21891.89</v>
      </c>
      <c r="I51" s="1">
        <f t="shared" si="37"/>
        <v>22871.021000000001</v>
      </c>
      <c r="J51" s="1">
        <f t="shared" si="37"/>
        <v>21060.205000000002</v>
      </c>
      <c r="K51" s="1">
        <f t="shared" si="37"/>
        <v>18002.442000000003</v>
      </c>
      <c r="L51" s="1">
        <f t="shared" si="37"/>
        <v>3508.6790000000001</v>
      </c>
      <c r="N51" s="16">
        <f>+'DI cases'!R46/'SSA pop'!B51</f>
        <v>0.113458767917828</v>
      </c>
      <c r="O51" s="16">
        <f>+'DI cases'!S46/'SSA pop'!C51</f>
        <v>0.60467010737349891</v>
      </c>
      <c r="P51" s="16">
        <f>+'DI cases'!T46/'SSA pop'!D51</f>
        <v>0.77194282531535252</v>
      </c>
      <c r="Q51" s="16">
        <f>+'DI cases'!U46/'SSA pop'!E51</f>
        <v>0.76669151413552517</v>
      </c>
      <c r="R51" s="16">
        <f>+'DI cases'!V46/'SSA pop'!F51</f>
        <v>0.7677954227357956</v>
      </c>
      <c r="S51" s="16">
        <f>+'DI cases'!W46/'SSA pop'!G51</f>
        <v>0.78088493845222184</v>
      </c>
      <c r="T51" s="16">
        <f>+'DI cases'!X46/'SSA pop'!H51</f>
        <v>0.79513463661657358</v>
      </c>
      <c r="U51" s="16">
        <f>+'DI cases'!Y46/'SSA pop'!I51</f>
        <v>0.80250024692819788</v>
      </c>
      <c r="V51" s="16">
        <f>+'DI cases'!Z46/'SSA pop'!J51</f>
        <v>0.79358201878851597</v>
      </c>
      <c r="W51" s="16">
        <f>+'DI cases'!AA46/'SSA pop'!K51</f>
        <v>0.74256592522281128</v>
      </c>
      <c r="X51" s="16">
        <f>+'DI cases'!AB46/'SSA pop'!L51</f>
        <v>0.69399338041468028</v>
      </c>
      <c r="AB51" s="16"/>
      <c r="AC51" s="16"/>
    </row>
    <row r="52" spans="1:29" x14ac:dyDescent="0.3">
      <c r="A52" s="23">
        <v>41639</v>
      </c>
      <c r="B52" s="1">
        <f t="shared" ref="B52:L52" si="38">+B101+B150</f>
        <v>17126.507000000001</v>
      </c>
      <c r="C52" s="1">
        <f t="shared" si="38"/>
        <v>22822.491999999998</v>
      </c>
      <c r="D52" s="1">
        <f t="shared" si="38"/>
        <v>21909.457000000002</v>
      </c>
      <c r="E52" s="1">
        <f t="shared" si="38"/>
        <v>21839.847999999998</v>
      </c>
      <c r="F52" s="1">
        <f t="shared" si="38"/>
        <v>20303.429</v>
      </c>
      <c r="G52" s="1">
        <f t="shared" si="38"/>
        <v>21127.434999999998</v>
      </c>
      <c r="H52" s="1">
        <f t="shared" si="38"/>
        <v>21463.058000000001</v>
      </c>
      <c r="I52" s="1">
        <f t="shared" si="38"/>
        <v>22919.900999999998</v>
      </c>
      <c r="J52" s="1">
        <f t="shared" si="38"/>
        <v>21441.275000000001</v>
      </c>
      <c r="K52" s="1">
        <f t="shared" si="38"/>
        <v>18372.04</v>
      </c>
      <c r="L52" s="1">
        <f t="shared" si="38"/>
        <v>3370.3559999999998</v>
      </c>
      <c r="N52" s="16">
        <f>+'DI cases'!R47/'SSA pop'!B52</f>
        <v>0.11829615928104895</v>
      </c>
      <c r="O52" s="16">
        <f>+'DI cases'!S47/'SSA pop'!C52</f>
        <v>0.61233453384494563</v>
      </c>
      <c r="P52" s="16">
        <f>+'DI cases'!T47/'SSA pop'!D52</f>
        <v>0.76825272301362824</v>
      </c>
      <c r="Q52" s="16">
        <f>+'DI cases'!U47/'SSA pop'!E52</f>
        <v>0.76680936607251116</v>
      </c>
      <c r="R52" s="16">
        <f>+'DI cases'!V47/'SSA pop'!F52</f>
        <v>0.76105371166614266</v>
      </c>
      <c r="S52" s="16">
        <f>+'DI cases'!W47/'SSA pop'!G52</f>
        <v>0.77714119106271073</v>
      </c>
      <c r="T52" s="16">
        <f>+'DI cases'!X47/'SSA pop'!H52</f>
        <v>0.78921652264090225</v>
      </c>
      <c r="U52" s="16">
        <f>+'DI cases'!Y47/'SSA pop'!I52</f>
        <v>0.7981709868642104</v>
      </c>
      <c r="V52" s="16">
        <f>+'DI cases'!Z47/'SSA pop'!J52</f>
        <v>0.79412255101434026</v>
      </c>
      <c r="W52" s="16">
        <f>+'DI cases'!AA47/'SSA pop'!K52</f>
        <v>0.74531734091586999</v>
      </c>
      <c r="X52" s="16">
        <f>+'DI cases'!AB47/'SSA pop'!L52</f>
        <v>0.69428867454951348</v>
      </c>
      <c r="AB52" s="16"/>
      <c r="AC52" s="16"/>
    </row>
    <row r="53" spans="1:29" x14ac:dyDescent="0.3">
      <c r="A53" s="23">
        <v>42004</v>
      </c>
      <c r="B53" s="1">
        <f t="shared" ref="B53:L53" si="39">+B102+B151</f>
        <v>17154.023999999998</v>
      </c>
      <c r="C53" s="1">
        <f t="shared" si="39"/>
        <v>22827.131000000001</v>
      </c>
      <c r="D53" s="1">
        <f t="shared" si="39"/>
        <v>22334.787</v>
      </c>
      <c r="E53" s="1">
        <f t="shared" si="39"/>
        <v>22023.190000000002</v>
      </c>
      <c r="F53" s="1">
        <f t="shared" si="39"/>
        <v>20654.894999999997</v>
      </c>
      <c r="G53" s="1">
        <f t="shared" si="39"/>
        <v>20816.324999999997</v>
      </c>
      <c r="H53" s="1">
        <f t="shared" si="39"/>
        <v>21180.962</v>
      </c>
      <c r="I53" s="1">
        <f t="shared" si="39"/>
        <v>22867.415999999997</v>
      </c>
      <c r="J53" s="1">
        <f t="shared" si="39"/>
        <v>21742.343999999997</v>
      </c>
      <c r="K53" s="1">
        <f t="shared" si="39"/>
        <v>18878.800999999999</v>
      </c>
      <c r="L53" s="1">
        <f t="shared" si="39"/>
        <v>3395.5940000000001</v>
      </c>
      <c r="N53" s="16">
        <f>+'DI cases'!R48/'SSA pop'!B53</f>
        <v>0.12282832296375476</v>
      </c>
      <c r="O53" s="16">
        <f>+'DI cases'!S48/'SSA pop'!C53</f>
        <v>0.62430096887777964</v>
      </c>
      <c r="P53" s="16">
        <f>+'DI cases'!T48/'SSA pop'!D53</f>
        <v>0.76651727191309238</v>
      </c>
      <c r="Q53" s="16">
        <f>+'DI cases'!U48/'SSA pop'!E53</f>
        <v>0.76287767575905208</v>
      </c>
      <c r="R53" s="16">
        <f>+'DI cases'!V48/'SSA pop'!F53</f>
        <v>0.75652768992531805</v>
      </c>
      <c r="S53" s="16">
        <f>+'DI cases'!W48/'SSA pop'!G53</f>
        <v>0.77050103704664497</v>
      </c>
      <c r="T53" s="16">
        <f>+'DI cases'!X48/'SSA pop'!H53</f>
        <v>0.78584721506039246</v>
      </c>
      <c r="U53" s="16">
        <f>+'DI cases'!Y48/'SSA pop'!I53</f>
        <v>0.79261251030724245</v>
      </c>
      <c r="V53" s="16">
        <f>+'DI cases'!Z48/'SSA pop'!J53</f>
        <v>0.79080709973128938</v>
      </c>
      <c r="W53" s="16">
        <f>+'DI cases'!AA48/'SSA pop'!K53</f>
        <v>0.74946496867041501</v>
      </c>
      <c r="X53" s="16">
        <f>+'DI cases'!AB48/'SSA pop'!L53</f>
        <v>0.68264933911415793</v>
      </c>
      <c r="AB53" s="16"/>
      <c r="AC53" s="16"/>
    </row>
    <row r="54" spans="1:29" x14ac:dyDescent="0.3">
      <c r="A54" s="23">
        <v>42369</v>
      </c>
      <c r="B54" s="1">
        <f t="shared" ref="B54:L54" si="40">+B103+B152</f>
        <v>17244.434999999998</v>
      </c>
      <c r="C54" s="1">
        <f t="shared" si="40"/>
        <v>22616.762999999999</v>
      </c>
      <c r="D54" s="1">
        <f t="shared" si="40"/>
        <v>22788.178</v>
      </c>
      <c r="E54" s="1">
        <f t="shared" si="40"/>
        <v>22107.017</v>
      </c>
      <c r="F54" s="1">
        <f t="shared" si="40"/>
        <v>21195.399000000001</v>
      </c>
      <c r="G54" s="1">
        <f t="shared" si="40"/>
        <v>20356.821</v>
      </c>
      <c r="H54" s="1">
        <f t="shared" si="40"/>
        <v>21332.416000000001</v>
      </c>
      <c r="I54" s="1">
        <f t="shared" si="40"/>
        <v>22543.396000000001</v>
      </c>
      <c r="J54" s="1">
        <f t="shared" si="40"/>
        <v>22098.519</v>
      </c>
      <c r="K54" s="1">
        <f t="shared" si="40"/>
        <v>19374.523999999998</v>
      </c>
      <c r="L54" s="1">
        <f t="shared" si="40"/>
        <v>3454.8760000000002</v>
      </c>
      <c r="N54" s="16">
        <f>+'DI cases'!R49/'SSA pop'!B54</f>
        <v>0.12630161556467348</v>
      </c>
      <c r="O54" s="16">
        <f>+'DI cases'!S49/'SSA pop'!C54</f>
        <v>0.62179543553602257</v>
      </c>
      <c r="P54" s="16">
        <f>+'DI cases'!T49/'SSA pop'!D54</f>
        <v>0.78062405866761264</v>
      </c>
      <c r="Q54" s="16">
        <f>+'DI cases'!U49/'SSA pop'!E54</f>
        <v>0.7731029473582981</v>
      </c>
      <c r="R54" s="16">
        <f>+'DI cases'!V49/'SSA pop'!F54</f>
        <v>0.76677018441596678</v>
      </c>
      <c r="S54" s="16">
        <f>+'DI cases'!W49/'SSA pop'!G54</f>
        <v>0.77477716191540913</v>
      </c>
      <c r="T54" s="16">
        <f>+'DI cases'!X49/'SSA pop'!H54</f>
        <v>0.78612755348479979</v>
      </c>
      <c r="U54" s="16">
        <f>+'DI cases'!Y49/'SSA pop'!I54</f>
        <v>0.79806077132300735</v>
      </c>
      <c r="V54" s="16">
        <f>+'DI cases'!Z49/'SSA pop'!J54</f>
        <v>0.79303956975578316</v>
      </c>
      <c r="W54" s="16">
        <f>+'DI cases'!AA49/'SSA pop'!K54</f>
        <v>0.74876678260585916</v>
      </c>
      <c r="X54" s="16">
        <f>+'DI cases'!AB49/'SSA pop'!L54</f>
        <v>0.7074059966262175</v>
      </c>
      <c r="AB54" s="16"/>
      <c r="AC54" s="16"/>
    </row>
    <row r="55" spans="1:29" x14ac:dyDescent="0.3">
      <c r="A55" s="23">
        <v>42735</v>
      </c>
      <c r="B55" s="1">
        <f t="shared" ref="B55:L55" si="41">+B104+B153</f>
        <v>17464.874</v>
      </c>
      <c r="C55" s="1">
        <f t="shared" si="41"/>
        <v>22470.773000000001</v>
      </c>
      <c r="D55" s="1">
        <f t="shared" si="41"/>
        <v>23233.146999999997</v>
      </c>
      <c r="E55" s="1">
        <f t="shared" si="41"/>
        <v>22249.260000000002</v>
      </c>
      <c r="F55" s="1">
        <f t="shared" si="41"/>
        <v>21653.303</v>
      </c>
      <c r="G55" s="1">
        <f t="shared" si="41"/>
        <v>20127.112999999998</v>
      </c>
      <c r="H55" s="1">
        <f t="shared" si="41"/>
        <v>21440.991999999998</v>
      </c>
      <c r="I55" s="1">
        <f t="shared" si="41"/>
        <v>22135.200000000001</v>
      </c>
      <c r="J55" s="1">
        <f t="shared" si="41"/>
        <v>22286.161999999997</v>
      </c>
      <c r="K55" s="1">
        <f t="shared" si="41"/>
        <v>19864.058000000001</v>
      </c>
      <c r="L55" s="1">
        <f t="shared" si="41"/>
        <v>3569.3090000000002</v>
      </c>
      <c r="N55" s="16">
        <f>+'DI cases'!R50/'SSA pop'!B55</f>
        <v>0.13409773239703876</v>
      </c>
      <c r="O55" s="16">
        <f>+'DI cases'!S50/'SSA pop'!C55</f>
        <v>0.61399756919799775</v>
      </c>
      <c r="P55" s="16">
        <f>+'DI cases'!T50/'SSA pop'!D55</f>
        <v>0.78521433191982137</v>
      </c>
      <c r="Q55" s="16">
        <f>+'DI cases'!U50/'SSA pop'!E55</f>
        <v>0.77472239526168507</v>
      </c>
      <c r="R55" s="16">
        <f>+'DI cases'!V50/'SSA pop'!F55</f>
        <v>0.76902817089845366</v>
      </c>
      <c r="S55" s="16">
        <f>+'DI cases'!W50/'SSA pop'!G55</f>
        <v>0.77378211172163647</v>
      </c>
      <c r="T55" s="16">
        <f>+'DI cases'!X50/'SSA pop'!H55</f>
        <v>0.78517822309714036</v>
      </c>
      <c r="U55" s="16">
        <f>+'DI cases'!Y50/'SSA pop'!I55</f>
        <v>0.79850193357186738</v>
      </c>
      <c r="V55" s="16">
        <f>+'DI cases'!Z50/'SSA pop'!J55</f>
        <v>0.79390071740481838</v>
      </c>
      <c r="W55" s="16">
        <f>+'DI cases'!AA50/'SSA pop'!K55</f>
        <v>0.74909165086006091</v>
      </c>
      <c r="X55" s="16">
        <f>+'DI cases'!AB50/'SSA pop'!L55</f>
        <v>0.71666532653799375</v>
      </c>
      <c r="AB55" s="16"/>
      <c r="AC55" s="16"/>
    </row>
    <row r="56" spans="1:29" x14ac:dyDescent="0.3">
      <c r="A56" s="23">
        <v>43100</v>
      </c>
      <c r="B56" s="1">
        <f t="shared" ref="B56:L56" si="42">+B105+B154</f>
        <v>17622.669000000002</v>
      </c>
      <c r="C56" s="1">
        <f t="shared" si="42"/>
        <v>22342.179</v>
      </c>
      <c r="D56" s="1">
        <f t="shared" si="42"/>
        <v>23599.224000000002</v>
      </c>
      <c r="E56" s="1">
        <f t="shared" si="42"/>
        <v>22350.147000000001</v>
      </c>
      <c r="F56" s="1">
        <f t="shared" si="42"/>
        <v>22037.004999999997</v>
      </c>
      <c r="G56" s="1">
        <f t="shared" si="42"/>
        <v>20239.746999999999</v>
      </c>
      <c r="H56" s="1">
        <f t="shared" si="42"/>
        <v>21410.442999999999</v>
      </c>
      <c r="I56" s="1">
        <f t="shared" si="42"/>
        <v>21675.478999999999</v>
      </c>
      <c r="J56" s="1">
        <f t="shared" si="42"/>
        <v>22360.161</v>
      </c>
      <c r="K56" s="1">
        <f t="shared" si="42"/>
        <v>20329.396999999997</v>
      </c>
      <c r="L56" s="1">
        <f t="shared" si="42"/>
        <v>3701.8009999999999</v>
      </c>
      <c r="N56" s="16">
        <f>+'DI cases'!R51/'SSA pop'!B56</f>
        <v>0.14299763560218942</v>
      </c>
      <c r="O56" s="16">
        <f>+'DI cases'!S51/'SSA pop'!C56</f>
        <v>0.60920646996875283</v>
      </c>
      <c r="P56" s="16">
        <f>+'DI cases'!T51/'SSA pop'!D56</f>
        <v>0.78735639782053846</v>
      </c>
      <c r="Q56" s="16">
        <f>+'DI cases'!U51/'SSA pop'!E56</f>
        <v>0.7769076418155102</v>
      </c>
      <c r="R56" s="16">
        <f>+'DI cases'!V51/'SSA pop'!F56</f>
        <v>0.77102128896372268</v>
      </c>
      <c r="S56" s="16">
        <f>+'DI cases'!W51/'SSA pop'!G56</f>
        <v>0.77120529224006606</v>
      </c>
      <c r="T56" s="16">
        <f>+'DI cases'!X51/'SSA pop'!H56</f>
        <v>0.78363628440569866</v>
      </c>
      <c r="U56" s="16">
        <f>+'DI cases'!Y51/'SSA pop'!I56</f>
        <v>0.79666059513609833</v>
      </c>
      <c r="V56" s="16">
        <f>+'DI cases'!Z51/'SSA pop'!J56</f>
        <v>0.7896186436224677</v>
      </c>
      <c r="W56" s="16">
        <f>+'DI cases'!AA51/'SSA pop'!K56</f>
        <v>0.74753815865763273</v>
      </c>
      <c r="X56" s="16">
        <f>+'DI cases'!AB51/'SSA pop'!L56</f>
        <v>0.7210003995352533</v>
      </c>
      <c r="AB56" s="16"/>
      <c r="AC56" s="16"/>
    </row>
    <row r="57" spans="1:29" x14ac:dyDescent="0.3">
      <c r="A57" s="23">
        <v>43465</v>
      </c>
      <c r="B57" s="1">
        <f t="shared" ref="B57:L57" si="43">+B106+B155</f>
        <v>17722.485000000001</v>
      </c>
      <c r="C57" s="1">
        <f t="shared" si="43"/>
        <v>22388.243999999999</v>
      </c>
      <c r="D57" s="1">
        <f t="shared" si="43"/>
        <v>23776.853999999999</v>
      </c>
      <c r="E57" s="1">
        <f t="shared" si="43"/>
        <v>22666.359</v>
      </c>
      <c r="F57" s="1">
        <f t="shared" si="43"/>
        <v>22320.181</v>
      </c>
      <c r="G57" s="1">
        <f t="shared" si="43"/>
        <v>20547.181</v>
      </c>
      <c r="H57" s="1">
        <f t="shared" si="43"/>
        <v>21178.141</v>
      </c>
      <c r="I57" s="1">
        <f t="shared" si="43"/>
        <v>21295.224000000002</v>
      </c>
      <c r="J57" s="1">
        <f t="shared" si="43"/>
        <v>22445.124</v>
      </c>
      <c r="K57" s="1">
        <f t="shared" si="43"/>
        <v>20721.012000000002</v>
      </c>
      <c r="L57" s="1">
        <f t="shared" si="43"/>
        <v>3733.6469999999999</v>
      </c>
      <c r="N57" s="16" t="e">
        <f>+'DI cases'!R52/'SSA pop'!B57</f>
        <v>#N/A</v>
      </c>
      <c r="O57" s="16" t="e">
        <f>+'DI cases'!S52/'SSA pop'!C57</f>
        <v>#N/A</v>
      </c>
      <c r="P57" s="16" t="e">
        <f>+'DI cases'!T52/'SSA pop'!D57</f>
        <v>#N/A</v>
      </c>
      <c r="Q57" s="16" t="e">
        <f>+'DI cases'!U52/'SSA pop'!E57</f>
        <v>#N/A</v>
      </c>
      <c r="R57" s="16" t="e">
        <f>+'DI cases'!V52/'SSA pop'!F57</f>
        <v>#N/A</v>
      </c>
      <c r="S57" s="16" t="e">
        <f>+'DI cases'!W52/'SSA pop'!G57</f>
        <v>#N/A</v>
      </c>
      <c r="T57" s="16" t="e">
        <f>+'DI cases'!X52/'SSA pop'!H57</f>
        <v>#N/A</v>
      </c>
      <c r="U57" s="16" t="e">
        <f>+'DI cases'!Y52/'SSA pop'!I57</f>
        <v>#N/A</v>
      </c>
      <c r="V57" s="16" t="e">
        <f>+'DI cases'!Z52/'SSA pop'!J57</f>
        <v>#N/A</v>
      </c>
      <c r="W57" s="16" t="e">
        <f>+'DI cases'!AA52/'SSA pop'!K57</f>
        <v>#N/A</v>
      </c>
      <c r="X57" s="16" t="e">
        <f>+'DI cases'!AB52/'SSA pop'!L57</f>
        <v>#N/A</v>
      </c>
      <c r="AB57" s="16"/>
      <c r="AC57" s="16"/>
    </row>
    <row r="58" spans="1:29" x14ac:dyDescent="0.3">
      <c r="A58" s="23">
        <v>43830</v>
      </c>
      <c r="B58" s="1">
        <f t="shared" ref="B58:L58" si="44">+B107+B156</f>
        <v>17859.254999999997</v>
      </c>
      <c r="C58" s="1">
        <f t="shared" si="44"/>
        <v>22496.658000000003</v>
      </c>
      <c r="D58" s="1">
        <f t="shared" si="44"/>
        <v>23786.191999999999</v>
      </c>
      <c r="E58" s="1">
        <f t="shared" si="44"/>
        <v>23080.326999999997</v>
      </c>
      <c r="F58" s="1">
        <f t="shared" si="44"/>
        <v>22489.136999999999</v>
      </c>
      <c r="G58" s="1">
        <f t="shared" si="44"/>
        <v>20926.269</v>
      </c>
      <c r="H58" s="1">
        <f t="shared" si="44"/>
        <v>20901.635000000002</v>
      </c>
      <c r="I58" s="1">
        <f t="shared" si="44"/>
        <v>21051.309000000001</v>
      </c>
      <c r="J58" s="1">
        <f t="shared" si="44"/>
        <v>22422.512999999999</v>
      </c>
      <c r="K58" s="1">
        <f t="shared" si="44"/>
        <v>21034.366999999998</v>
      </c>
      <c r="L58" s="1">
        <f t="shared" si="44"/>
        <v>3897.5919999999996</v>
      </c>
      <c r="N58" s="16" t="e">
        <f>+'DI cases'!R53/'SSA pop'!B58</f>
        <v>#N/A</v>
      </c>
      <c r="O58" s="16" t="e">
        <f>+'DI cases'!S53/'SSA pop'!C58</f>
        <v>#N/A</v>
      </c>
      <c r="P58" s="16" t="e">
        <f>+'DI cases'!T53/'SSA pop'!D58</f>
        <v>#N/A</v>
      </c>
      <c r="Q58" s="16" t="e">
        <f>+'DI cases'!U53/'SSA pop'!E58</f>
        <v>#N/A</v>
      </c>
      <c r="R58" s="16" t="e">
        <f>+'DI cases'!V53/'SSA pop'!F58</f>
        <v>#N/A</v>
      </c>
      <c r="S58" s="16" t="e">
        <f>+'DI cases'!W53/'SSA pop'!G58</f>
        <v>#N/A</v>
      </c>
      <c r="T58" s="16" t="e">
        <f>+'DI cases'!X53/'SSA pop'!H58</f>
        <v>#N/A</v>
      </c>
      <c r="U58" s="16" t="e">
        <f>+'DI cases'!Y53/'SSA pop'!I58</f>
        <v>#N/A</v>
      </c>
      <c r="V58" s="16" t="e">
        <f>+'DI cases'!Z53/'SSA pop'!J58</f>
        <v>#N/A</v>
      </c>
      <c r="W58" s="16" t="e">
        <f>+'DI cases'!AA53/'SSA pop'!K58</f>
        <v>#N/A</v>
      </c>
      <c r="X58" s="16" t="e">
        <f>+'DI cases'!AB53/'SSA pop'!L58</f>
        <v>#N/A</v>
      </c>
      <c r="AB58" s="16"/>
      <c r="AC58" s="16"/>
    </row>
    <row r="59" spans="1:29" x14ac:dyDescent="0.3">
      <c r="A59" s="23">
        <v>44196</v>
      </c>
      <c r="B59" s="1">
        <f t="shared" ref="B59:L59" si="45">+B108+B157</f>
        <v>17923.642</v>
      </c>
      <c r="C59" s="1">
        <f t="shared" si="45"/>
        <v>22703.347000000002</v>
      </c>
      <c r="D59" s="1">
        <f t="shared" si="45"/>
        <v>23601.428</v>
      </c>
      <c r="E59" s="1">
        <f t="shared" si="45"/>
        <v>23540.046999999999</v>
      </c>
      <c r="F59" s="1">
        <f t="shared" si="45"/>
        <v>22574.356</v>
      </c>
      <c r="G59" s="1">
        <f t="shared" si="45"/>
        <v>21463.930999999997</v>
      </c>
      <c r="H59" s="1">
        <f t="shared" si="45"/>
        <v>20444.582000000002</v>
      </c>
      <c r="I59" s="1">
        <f t="shared" si="45"/>
        <v>21202.339</v>
      </c>
      <c r="J59" s="1">
        <f t="shared" si="45"/>
        <v>22109.606</v>
      </c>
      <c r="K59" s="1">
        <f t="shared" si="45"/>
        <v>21383.196</v>
      </c>
      <c r="L59" s="1">
        <f t="shared" si="45"/>
        <v>3943.348</v>
      </c>
      <c r="N59" s="16" t="e">
        <f>+'DI cases'!R54/'SSA pop'!B59</f>
        <v>#N/A</v>
      </c>
      <c r="O59" s="16" t="e">
        <f>+'DI cases'!S54/'SSA pop'!C59</f>
        <v>#N/A</v>
      </c>
      <c r="P59" s="16" t="e">
        <f>+'DI cases'!T54/'SSA pop'!D59</f>
        <v>#N/A</v>
      </c>
      <c r="Q59" s="16" t="e">
        <f>+'DI cases'!U54/'SSA pop'!E59</f>
        <v>#N/A</v>
      </c>
      <c r="R59" s="16" t="e">
        <f>+'DI cases'!V54/'SSA pop'!F59</f>
        <v>#N/A</v>
      </c>
      <c r="S59" s="16" t="e">
        <f>+'DI cases'!W54/'SSA pop'!G59</f>
        <v>#N/A</v>
      </c>
      <c r="T59" s="16" t="e">
        <f>+'DI cases'!X54/'SSA pop'!H59</f>
        <v>#N/A</v>
      </c>
      <c r="U59" s="16" t="e">
        <f>+'DI cases'!Y54/'SSA pop'!I59</f>
        <v>#N/A</v>
      </c>
      <c r="V59" s="16" t="e">
        <f>+'DI cases'!Z54/'SSA pop'!J59</f>
        <v>#N/A</v>
      </c>
      <c r="W59" s="16" t="e">
        <f>+'DI cases'!AA54/'SSA pop'!K59</f>
        <v>#N/A</v>
      </c>
      <c r="X59" s="16" t="e">
        <f>+'DI cases'!AB54/'SSA pop'!L59</f>
        <v>#N/A</v>
      </c>
      <c r="AB59" s="16"/>
      <c r="AC59" s="16"/>
    </row>
    <row r="61" spans="1:29" x14ac:dyDescent="0.3">
      <c r="A61" t="s">
        <v>11</v>
      </c>
    </row>
    <row r="62" spans="1:29" x14ac:dyDescent="0.3">
      <c r="A62" s="23">
        <v>27394</v>
      </c>
    </row>
    <row r="63" spans="1:29" x14ac:dyDescent="0.3">
      <c r="A63" s="23">
        <v>27759</v>
      </c>
      <c r="B63" s="1">
        <v>8988.6319999999996</v>
      </c>
      <c r="C63" s="1">
        <v>10413.557000000001</v>
      </c>
      <c r="D63" s="1">
        <v>9425.0529999999999</v>
      </c>
      <c r="E63" s="1">
        <v>7426.4409999999998</v>
      </c>
      <c r="F63" s="1">
        <v>6214.6229999999996</v>
      </c>
      <c r="G63" s="1">
        <v>5804.9549999999999</v>
      </c>
      <c r="H63" s="1">
        <v>6094.134</v>
      </c>
      <c r="I63" s="1">
        <v>6022.0919999999996</v>
      </c>
      <c r="J63" s="1">
        <v>5377.22</v>
      </c>
      <c r="K63" s="1">
        <v>4588.2569999999996</v>
      </c>
      <c r="L63" s="1">
        <v>825.89</v>
      </c>
      <c r="N63" s="16">
        <f>+'DI cases'!R57/'SSA pop'!B63</f>
        <v>0.34132001399100553</v>
      </c>
      <c r="O63" s="16">
        <f>+'DI cases'!S57/'SSA pop'!C63</f>
        <v>0.81240252490095355</v>
      </c>
      <c r="P63" s="16">
        <f>+'DI cases'!T57/'SSA pop'!D63</f>
        <v>0.87776694730522997</v>
      </c>
      <c r="Q63" s="16">
        <f>+'DI cases'!U57/'SSA pop'!E63</f>
        <v>0.8694608898124957</v>
      </c>
      <c r="R63" s="16">
        <f>+'DI cases'!V57/'SSA pop'!F63</f>
        <v>0.86409103174882862</v>
      </c>
      <c r="S63" s="16">
        <f>+'DI cases'!W57/'SSA pop'!G63</f>
        <v>0.85271978852549246</v>
      </c>
      <c r="T63" s="16">
        <f>+'DI cases'!X57/'SSA pop'!H63</f>
        <v>0.8324398511749167</v>
      </c>
      <c r="U63" s="16">
        <f>+'DI cases'!Y57/'SSA pop'!I63</f>
        <v>0.82894781414830598</v>
      </c>
      <c r="V63" s="16">
        <f>+'DI cases'!Z57/'SSA pop'!J63</f>
        <v>0.80915417260219957</v>
      </c>
      <c r="W63" s="16">
        <f>+'DI cases'!AA57/'SSA pop'!K63</f>
        <v>0.82427815181233322</v>
      </c>
      <c r="X63" s="16" t="e">
        <v>#N/A</v>
      </c>
    </row>
    <row r="64" spans="1:29" x14ac:dyDescent="0.3">
      <c r="A64" s="23">
        <v>28125</v>
      </c>
      <c r="B64" s="1">
        <v>9050.2309999999998</v>
      </c>
      <c r="C64" s="1">
        <v>10681.217000000001</v>
      </c>
      <c r="D64" s="1">
        <v>9679.1260000000002</v>
      </c>
      <c r="E64" s="1">
        <v>7812.9449999999997</v>
      </c>
      <c r="F64" s="1">
        <v>6407.4629999999997</v>
      </c>
      <c r="G64" s="1">
        <v>5791.6170000000002</v>
      </c>
      <c r="H64" s="1">
        <v>6025.74</v>
      </c>
      <c r="I64" s="1">
        <v>5997.5439999999999</v>
      </c>
      <c r="J64" s="1">
        <v>5475.5810000000001</v>
      </c>
      <c r="K64" s="1">
        <v>4647.0950000000003</v>
      </c>
      <c r="L64" s="1">
        <v>831.62</v>
      </c>
      <c r="N64" s="16">
        <f>+'DI cases'!R58/'SSA pop'!B64</f>
        <v>0.31833441599446466</v>
      </c>
      <c r="O64" s="16">
        <f>+'DI cases'!S58/'SSA pop'!C64</f>
        <v>0.79504049023627177</v>
      </c>
      <c r="P64" s="16">
        <f>+'DI cases'!T58/'SSA pop'!D64</f>
        <v>0.87042983013135689</v>
      </c>
      <c r="Q64" s="16">
        <f>+'DI cases'!U58/'SSA pop'!E64</f>
        <v>0.86855852690630742</v>
      </c>
      <c r="R64" s="16">
        <f>+'DI cases'!V58/'SSA pop'!F64</f>
        <v>0.85540876318755177</v>
      </c>
      <c r="S64" s="16">
        <f>+'DI cases'!W58/'SSA pop'!G64</f>
        <v>0.85606489517521611</v>
      </c>
      <c r="T64" s="16">
        <f>+'DI cases'!X58/'SSA pop'!H64</f>
        <v>0.83093528761612689</v>
      </c>
      <c r="U64" s="16">
        <f>+'DI cases'!Y58/'SSA pop'!I64</f>
        <v>0.82216987486877968</v>
      </c>
      <c r="V64" s="16">
        <f>+'DI cases'!Z58/'SSA pop'!J64</f>
        <v>0.81269914553359723</v>
      </c>
      <c r="W64" s="16">
        <f>+'DI cases'!AA58/'SSA pop'!K64</f>
        <v>0.82201891719450537</v>
      </c>
      <c r="X64" s="16" t="e">
        <v>#N/A</v>
      </c>
    </row>
    <row r="65" spans="1:24" x14ac:dyDescent="0.3">
      <c r="A65" s="23">
        <v>28490</v>
      </c>
      <c r="B65" s="1">
        <v>9057.6389999999992</v>
      </c>
      <c r="C65" s="1">
        <v>10940.516</v>
      </c>
      <c r="D65" s="1">
        <v>9788.6959999999999</v>
      </c>
      <c r="E65" s="1">
        <v>8280.7369999999992</v>
      </c>
      <c r="F65" s="1">
        <v>6688.32</v>
      </c>
      <c r="G65" s="1">
        <v>5874.1670000000004</v>
      </c>
      <c r="H65" s="1">
        <v>5907.95</v>
      </c>
      <c r="I65" s="1">
        <v>6000.5119999999997</v>
      </c>
      <c r="J65" s="1">
        <v>5533.8519999999999</v>
      </c>
      <c r="K65" s="1">
        <v>4723.665</v>
      </c>
      <c r="L65" s="1">
        <v>839.73099999999999</v>
      </c>
      <c r="N65" s="16">
        <f>+'DI cases'!R59/'SSA pop'!B65</f>
        <v>0.31244345242728266</v>
      </c>
      <c r="O65" s="16">
        <f>+'DI cases'!S59/'SSA pop'!C65</f>
        <v>0.78533772995716111</v>
      </c>
      <c r="P65" s="16">
        <f>+'DI cases'!T59/'SSA pop'!D65</f>
        <v>0.86262766766891119</v>
      </c>
      <c r="Q65" s="16">
        <f>+'DI cases'!U59/'SSA pop'!E65</f>
        <v>0.86405352567048088</v>
      </c>
      <c r="R65" s="16">
        <f>+'DI cases'!V59/'SSA pop'!F65</f>
        <v>0.86165135639443091</v>
      </c>
      <c r="S65" s="16">
        <f>+'DI cases'!W59/'SSA pop'!G65</f>
        <v>0.84914167404501772</v>
      </c>
      <c r="T65" s="16">
        <f>+'DI cases'!X59/'SSA pop'!H65</f>
        <v>0.82972943237502017</v>
      </c>
      <c r="U65" s="16">
        <f>+'DI cases'!Y59/'SSA pop'!I65</f>
        <v>0.82092994731116287</v>
      </c>
      <c r="V65" s="16">
        <f>+'DI cases'!Z59/'SSA pop'!J65</f>
        <v>0.81552596636122543</v>
      </c>
      <c r="W65" s="16">
        <f>+'DI cases'!AA59/'SSA pop'!K65</f>
        <v>0.80784729653775189</v>
      </c>
      <c r="X65" s="16" t="e">
        <v>#N/A</v>
      </c>
    </row>
    <row r="66" spans="1:24" x14ac:dyDescent="0.3">
      <c r="A66" s="23">
        <v>28855</v>
      </c>
      <c r="B66" s="1">
        <v>9015.3780000000006</v>
      </c>
      <c r="C66" s="1">
        <v>11145.34</v>
      </c>
      <c r="D66" s="1">
        <v>10020.368</v>
      </c>
      <c r="E66" s="1">
        <v>8643.31</v>
      </c>
      <c r="F66" s="1">
        <v>6998.0609999999997</v>
      </c>
      <c r="G66" s="1">
        <v>5984.2709999999997</v>
      </c>
      <c r="H66" s="1">
        <v>5803.3590000000004</v>
      </c>
      <c r="I66" s="1">
        <v>5977.1620000000003</v>
      </c>
      <c r="J66" s="1">
        <v>5625.5839999999998</v>
      </c>
      <c r="K66" s="1">
        <v>4767.5290000000005</v>
      </c>
      <c r="L66" s="1">
        <v>856.11500000000001</v>
      </c>
      <c r="N66" s="16">
        <f>+'DI cases'!R60/'SSA pop'!B66</f>
        <v>0.38223577536072251</v>
      </c>
      <c r="O66" s="16">
        <f>+'DI cases'!S60/'SSA pop'!C66</f>
        <v>0.82195787656545249</v>
      </c>
      <c r="P66" s="16">
        <f>+'DI cases'!T60/'SSA pop'!D66</f>
        <v>0.86384052960929181</v>
      </c>
      <c r="Q66" s="16">
        <f>+'DI cases'!U60/'SSA pop'!E66</f>
        <v>0.8583517194223047</v>
      </c>
      <c r="R66" s="16">
        <f>+'DI cases'!V60/'SSA pop'!F66</f>
        <v>0.86395360086172446</v>
      </c>
      <c r="S66" s="16">
        <f>+'DI cases'!W60/'SSA pop'!G66</f>
        <v>0.84855782767859278</v>
      </c>
      <c r="T66" s="16">
        <f>+'DI cases'!X60/'SSA pop'!H66</f>
        <v>0.82934727973919931</v>
      </c>
      <c r="U66" s="16">
        <f>+'DI cases'!Y60/'SSA pop'!I66</f>
        <v>0.81895053204179502</v>
      </c>
      <c r="V66" s="16">
        <f>+'DI cases'!Z60/'SSA pop'!J66</f>
        <v>0.81058251018916438</v>
      </c>
      <c r="W66" s="16">
        <f>+'DI cases'!AA60/'SSA pop'!K66</f>
        <v>0.8060779493947493</v>
      </c>
      <c r="X66" s="16" t="e">
        <v>#N/A</v>
      </c>
    </row>
    <row r="67" spans="1:24" x14ac:dyDescent="0.3">
      <c r="A67" s="23">
        <v>29220</v>
      </c>
      <c r="B67" s="1">
        <v>8942.8790000000008</v>
      </c>
      <c r="C67" s="1">
        <v>11283.773999999999</v>
      </c>
      <c r="D67" s="1">
        <v>10290.789000000001</v>
      </c>
      <c r="E67" s="1">
        <v>9060.625</v>
      </c>
      <c r="F67" s="1">
        <v>7246.9260000000004</v>
      </c>
      <c r="G67" s="1">
        <v>6080.04</v>
      </c>
      <c r="H67" s="1">
        <v>5766.576</v>
      </c>
      <c r="I67" s="1">
        <v>5912.09</v>
      </c>
      <c r="J67" s="1">
        <v>5719.3180000000002</v>
      </c>
      <c r="K67" s="1">
        <v>4807.4690000000001</v>
      </c>
      <c r="L67" s="1">
        <v>859.27800000000002</v>
      </c>
      <c r="N67" s="16">
        <f>+'DI cases'!R61/'SSA pop'!B67</f>
        <v>0.4173152739738511</v>
      </c>
      <c r="O67" s="16">
        <f>+'DI cases'!S61/'SSA pop'!C67</f>
        <v>0.84422109127673073</v>
      </c>
      <c r="P67" s="16">
        <f>+'DI cases'!T61/'SSA pop'!D67</f>
        <v>0.87097306144358799</v>
      </c>
      <c r="Q67" s="16">
        <f>+'DI cases'!U61/'SSA pop'!E67</f>
        <v>0.85568048561771404</v>
      </c>
      <c r="R67" s="16">
        <f>+'DI cases'!V61/'SSA pop'!F67</f>
        <v>0.86022680513089267</v>
      </c>
      <c r="S67" s="16">
        <f>+'DI cases'!W61/'SSA pop'!G67</f>
        <v>0.85015888053368072</v>
      </c>
      <c r="T67" s="16">
        <f>+'DI cases'!X61/'SSA pop'!H67</f>
        <v>0.82492626473664787</v>
      </c>
      <c r="U67" s="16">
        <f>+'DI cases'!Y61/'SSA pop'!I67</f>
        <v>0.81578595725031244</v>
      </c>
      <c r="V67" s="16">
        <f>+'DI cases'!Z61/'SSA pop'!J67</f>
        <v>0.8097119271913189</v>
      </c>
      <c r="W67" s="16">
        <f>+'DI cases'!AA61/'SSA pop'!K67</f>
        <v>0.796885013715117</v>
      </c>
      <c r="X67" s="16" t="e">
        <v>#N/A</v>
      </c>
    </row>
    <row r="68" spans="1:24" x14ac:dyDescent="0.3">
      <c r="A68" s="23">
        <v>29586</v>
      </c>
      <c r="B68" s="1">
        <v>8824.2839999999997</v>
      </c>
      <c r="C68" s="1">
        <v>11386.383</v>
      </c>
      <c r="D68" s="1">
        <v>10552.661</v>
      </c>
      <c r="E68" s="1">
        <v>9513.4590000000007</v>
      </c>
      <c r="F68" s="1">
        <v>7442.9930000000004</v>
      </c>
      <c r="G68" s="1">
        <v>6191.8469999999998</v>
      </c>
      <c r="H68" s="1">
        <v>5708.5919999999996</v>
      </c>
      <c r="I68" s="1">
        <v>5886.4610000000002</v>
      </c>
      <c r="J68" s="1">
        <v>5680.0569999999998</v>
      </c>
      <c r="K68" s="1">
        <v>4920.9250000000002</v>
      </c>
      <c r="L68" s="1">
        <v>874.02200000000005</v>
      </c>
      <c r="N68" s="42">
        <f>+'DI cases'!R62/'SSA pop'!B68</f>
        <v>0.40660522712097663</v>
      </c>
      <c r="O68" s="42">
        <f>+'DI cases'!S62/'SSA pop'!C68</f>
        <v>0.84917220859336984</v>
      </c>
      <c r="P68" s="42">
        <f>+'DI cases'!T62/'SSA pop'!D68</f>
        <v>0.88034667274917677</v>
      </c>
      <c r="Q68" s="42">
        <f>+'DI cases'!U62/'SSA pop'!E68</f>
        <v>0.85310716112824991</v>
      </c>
      <c r="R68" s="42">
        <f>+'DI cases'!V62/'SSA pop'!F68</f>
        <v>0.85637592296539844</v>
      </c>
      <c r="S68" s="42">
        <f>+'DI cases'!W62/'SSA pop'!G68</f>
        <v>0.84950419479034289</v>
      </c>
      <c r="T68" s="42">
        <f>+'DI cases'!X62/'SSA pop'!H68</f>
        <v>0.82980181452799573</v>
      </c>
      <c r="U68" s="42">
        <f>+'DI cases'!Y62/'SSA pop'!I68</f>
        <v>0.81407147690267545</v>
      </c>
      <c r="V68" s="42">
        <f>+'DI cases'!Z62/'SSA pop'!J68</f>
        <v>0.81266790104395081</v>
      </c>
      <c r="W68" s="42">
        <f>+'DI cases'!AA62/'SSA pop'!K68</f>
        <v>0.78786000599480788</v>
      </c>
      <c r="X68" s="42" t="e">
        <v>#N/A</v>
      </c>
    </row>
    <row r="69" spans="1:24" x14ac:dyDescent="0.3">
      <c r="A69" s="23">
        <v>29951</v>
      </c>
      <c r="B69" s="1">
        <v>8620.5619999999999</v>
      </c>
      <c r="C69" s="1">
        <v>11440.931</v>
      </c>
      <c r="D69" s="1">
        <v>10799.032999999999</v>
      </c>
      <c r="E69" s="1">
        <v>9764.0370000000003</v>
      </c>
      <c r="F69" s="1">
        <v>7831.2139999999999</v>
      </c>
      <c r="G69" s="1">
        <v>6379.1270000000004</v>
      </c>
      <c r="H69" s="1">
        <v>5705.3019999999997</v>
      </c>
      <c r="I69" s="1">
        <v>5817.6360000000004</v>
      </c>
      <c r="J69" s="1">
        <v>5651.9120000000003</v>
      </c>
      <c r="K69" s="1">
        <v>5014.0469999999996</v>
      </c>
      <c r="L69" s="1">
        <v>885.40599999999995</v>
      </c>
      <c r="N69" s="16">
        <f>+'DI cases'!R63/'SSA pop'!B69</f>
        <v>0.37619357067439457</v>
      </c>
      <c r="O69" s="16">
        <f>+'DI cases'!S63/'SSA pop'!C69</f>
        <v>0.83367341346608936</v>
      </c>
      <c r="P69" s="16">
        <f>+'DI cases'!T63/'SSA pop'!D69</f>
        <v>0.88544965090855821</v>
      </c>
      <c r="Q69" s="16">
        <f>+'DI cases'!U63/'SSA pop'!E69</f>
        <v>0.85395006184429656</v>
      </c>
      <c r="R69" s="16">
        <f>+'DI cases'!V63/'SSA pop'!F69</f>
        <v>0.85925375044022545</v>
      </c>
      <c r="S69" s="16">
        <f>+'DI cases'!W63/'SSA pop'!G69</f>
        <v>0.8427485453730581</v>
      </c>
      <c r="T69" s="16">
        <f>+'DI cases'!X63/'SSA pop'!H69</f>
        <v>0.83536331643793793</v>
      </c>
      <c r="U69" s="16">
        <f>+'DI cases'!Y63/'SSA pop'!I69</f>
        <v>0.81201367703307659</v>
      </c>
      <c r="V69" s="16">
        <f>+'DI cases'!Z63/'SSA pop'!J69</f>
        <v>0.8075143420492038</v>
      </c>
      <c r="W69" s="16">
        <f>+'DI cases'!AA63/'SSA pop'!K69</f>
        <v>0.79217446505786648</v>
      </c>
      <c r="X69" s="16" t="e">
        <v>#N/A</v>
      </c>
    </row>
    <row r="70" spans="1:24" x14ac:dyDescent="0.3">
      <c r="A70" s="23">
        <v>30316</v>
      </c>
      <c r="B70" s="1">
        <v>8384.5120000000006</v>
      </c>
      <c r="C70" s="1">
        <v>11421.787</v>
      </c>
      <c r="D70" s="1">
        <v>11045.674999999999</v>
      </c>
      <c r="E70" s="1">
        <v>9854.5069999999996</v>
      </c>
      <c r="F70" s="1">
        <v>8292.8850000000002</v>
      </c>
      <c r="G70" s="1">
        <v>6656.9030000000002</v>
      </c>
      <c r="H70" s="1">
        <v>5779.4219999999996</v>
      </c>
      <c r="I70" s="1">
        <v>5712.6809999999996</v>
      </c>
      <c r="J70" s="1">
        <v>5642.1149999999998</v>
      </c>
      <c r="K70" s="1">
        <v>5078.4210000000003</v>
      </c>
      <c r="L70" s="1">
        <v>901.88199999999995</v>
      </c>
      <c r="N70" s="16">
        <f>+'DI cases'!R64/'SSA pop'!B70</f>
        <v>0.33681149242794328</v>
      </c>
      <c r="O70" s="16">
        <f>+'DI cases'!S64/'SSA pop'!C70</f>
        <v>0.80766696139579552</v>
      </c>
      <c r="P70" s="16">
        <f>+'DI cases'!T64/'SSA pop'!D70</f>
        <v>0.88161203366928687</v>
      </c>
      <c r="Q70" s="16">
        <f>+'DI cases'!U64/'SSA pop'!E70</f>
        <v>0.85585204820494831</v>
      </c>
      <c r="R70" s="16">
        <f>+'DI cases'!V64/'SSA pop'!F70</f>
        <v>0.85965258170106063</v>
      </c>
      <c r="S70" s="16">
        <f>+'DI cases'!W64/'SSA pop'!G70</f>
        <v>0.85024522664668534</v>
      </c>
      <c r="T70" s="16">
        <f>+'DI cases'!X64/'SSA pop'!H70</f>
        <v>0.83157104637799428</v>
      </c>
      <c r="U70" s="16">
        <f>+'DI cases'!Y64/'SSA pop'!I70</f>
        <v>0.8103025532145065</v>
      </c>
      <c r="V70" s="16">
        <f>+'DI cases'!Z64/'SSA pop'!J70</f>
        <v>0.80873927596300321</v>
      </c>
      <c r="W70" s="16">
        <f>+'DI cases'!AA64/'SSA pop'!K70</f>
        <v>0.79296300956537469</v>
      </c>
      <c r="X70" s="16" t="e">
        <v>#N/A</v>
      </c>
    </row>
    <row r="71" spans="1:24" x14ac:dyDescent="0.3">
      <c r="A71" s="23">
        <v>30681</v>
      </c>
      <c r="B71" s="1">
        <v>8134.3019999999997</v>
      </c>
      <c r="C71" s="1">
        <v>11401.512000000001</v>
      </c>
      <c r="D71" s="1">
        <v>11236.094999999999</v>
      </c>
      <c r="E71" s="1">
        <v>10069.076999999999</v>
      </c>
      <c r="F71" s="1">
        <v>8635.7289999999994</v>
      </c>
      <c r="G71" s="1">
        <v>6960.5450000000001</v>
      </c>
      <c r="H71" s="1">
        <v>5884.02</v>
      </c>
      <c r="I71" s="1">
        <v>5616.99</v>
      </c>
      <c r="J71" s="1">
        <v>5623.0379999999996</v>
      </c>
      <c r="K71" s="1">
        <v>5141.116</v>
      </c>
      <c r="L71" s="1">
        <v>903.17499999999995</v>
      </c>
      <c r="N71" s="16">
        <f>+'DI cases'!R65/'SSA pop'!B71</f>
        <v>0.29394040201605498</v>
      </c>
      <c r="O71" s="16">
        <f>+'DI cases'!S65/'SSA pop'!C71</f>
        <v>0.78358028303614469</v>
      </c>
      <c r="P71" s="16">
        <f>+'DI cases'!T65/'SSA pop'!D71</f>
        <v>0.87557109476201478</v>
      </c>
      <c r="Q71" s="16">
        <f>+'DI cases'!U65/'SSA pop'!E71</f>
        <v>0.85449738839021694</v>
      </c>
      <c r="R71" s="16">
        <f>+'DI cases'!V65/'SSA pop'!F71</f>
        <v>0.85551549845994479</v>
      </c>
      <c r="S71" s="16">
        <f>+'DI cases'!W65/'SSA pop'!G71</f>
        <v>0.85409978672647036</v>
      </c>
      <c r="T71" s="16">
        <f>+'DI cases'!X65/'SSA pop'!H71</f>
        <v>0.83361375386215542</v>
      </c>
      <c r="U71" s="16">
        <f>+'DI cases'!Y65/'SSA pop'!I71</f>
        <v>0.80968632666250073</v>
      </c>
      <c r="V71" s="16">
        <f>+'DI cases'!Z65/'SSA pop'!J71</f>
        <v>0.80774840931183467</v>
      </c>
      <c r="W71" s="16">
        <f>+'DI cases'!AA65/'SSA pop'!K71</f>
        <v>0.79029533665453178</v>
      </c>
      <c r="X71" s="16" t="e">
        <v>#N/A</v>
      </c>
    </row>
    <row r="72" spans="1:24" x14ac:dyDescent="0.3">
      <c r="A72" s="23">
        <v>31047</v>
      </c>
      <c r="B72" s="1">
        <v>7930.6440000000002</v>
      </c>
      <c r="C72" s="1">
        <v>11315.144</v>
      </c>
      <c r="D72" s="1">
        <v>11400.891</v>
      </c>
      <c r="E72" s="1">
        <v>10317.364</v>
      </c>
      <c r="F72" s="1">
        <v>9045.9009999999998</v>
      </c>
      <c r="G72" s="1">
        <v>7204.5309999999999</v>
      </c>
      <c r="H72" s="1">
        <v>5994.241</v>
      </c>
      <c r="I72" s="1">
        <v>5571.02</v>
      </c>
      <c r="J72" s="1">
        <v>5588.6549999999997</v>
      </c>
      <c r="K72" s="1">
        <v>5180.0820000000003</v>
      </c>
      <c r="L72" s="1">
        <v>912.57</v>
      </c>
      <c r="N72" s="16">
        <f>+'DI cases'!R66/'SSA pop'!B72</f>
        <v>0.27160467674504113</v>
      </c>
      <c r="O72" s="16">
        <f>+'DI cases'!S66/'SSA pop'!C72</f>
        <v>0.77480233570160484</v>
      </c>
      <c r="P72" s="16">
        <f>+'DI cases'!T66/'SSA pop'!D72</f>
        <v>0.86861632130330868</v>
      </c>
      <c r="Q72" s="16">
        <f>+'DI cases'!U66/'SSA pop'!E72</f>
        <v>0.85903725021236044</v>
      </c>
      <c r="R72" s="16">
        <f>+'DI cases'!V66/'SSA pop'!F72</f>
        <v>0.85464123474267517</v>
      </c>
      <c r="S72" s="16">
        <f>+'DI cases'!W66/'SSA pop'!G72</f>
        <v>0.85251906057451898</v>
      </c>
      <c r="T72" s="16">
        <f>+'DI cases'!X66/'SSA pop'!H72</f>
        <v>0.83363348253765568</v>
      </c>
      <c r="U72" s="16">
        <f>+'DI cases'!Y66/'SSA pop'!I72</f>
        <v>0.80793104314829234</v>
      </c>
      <c r="V72" s="16">
        <f>+'DI cases'!Z66/'SSA pop'!J72</f>
        <v>0.79965573111956278</v>
      </c>
      <c r="W72" s="16">
        <f>+'DI cases'!AA66/'SSA pop'!K72</f>
        <v>0.79786381759979852</v>
      </c>
      <c r="X72" s="16" t="e">
        <v>#N/A</v>
      </c>
    </row>
    <row r="73" spans="1:24" x14ac:dyDescent="0.3">
      <c r="A73" s="23">
        <v>31412</v>
      </c>
      <c r="B73" s="1">
        <v>7879.8069999999998</v>
      </c>
      <c r="C73" s="1">
        <v>11132.045</v>
      </c>
      <c r="D73" s="1">
        <v>11535.536</v>
      </c>
      <c r="E73" s="1">
        <v>10591.656000000001</v>
      </c>
      <c r="F73" s="1">
        <v>9501.4719999999998</v>
      </c>
      <c r="G73" s="1">
        <v>7387.33</v>
      </c>
      <c r="H73" s="1">
        <v>6108.8059999999996</v>
      </c>
      <c r="I73" s="1">
        <v>5535.1959999999999</v>
      </c>
      <c r="J73" s="1">
        <v>5555.4</v>
      </c>
      <c r="K73" s="1">
        <v>5173.4430000000002</v>
      </c>
      <c r="L73" s="1">
        <v>966.95500000000004</v>
      </c>
      <c r="N73" s="16">
        <f>+'DI cases'!R67/'SSA pop'!B73</f>
        <v>0.28541308181786684</v>
      </c>
      <c r="O73" s="16">
        <f>+'DI cases'!S67/'SSA pop'!C73</f>
        <v>0.78233603978424449</v>
      </c>
      <c r="P73" s="16">
        <f>+'DI cases'!T67/'SSA pop'!D73</f>
        <v>0.86671308554713022</v>
      </c>
      <c r="Q73" s="16">
        <f>+'DI cases'!U67/'SSA pop'!E73</f>
        <v>0.8659646801217864</v>
      </c>
      <c r="R73" s="16">
        <f>+'DI cases'!V67/'SSA pop'!F73</f>
        <v>0.85134177104347619</v>
      </c>
      <c r="S73" s="16">
        <f>+'DI cases'!W67/'SSA pop'!G73</f>
        <v>0.85186393460154075</v>
      </c>
      <c r="T73" s="16">
        <f>+'DI cases'!X67/'SSA pop'!H73</f>
        <v>0.83420557143245344</v>
      </c>
      <c r="U73" s="16">
        <f>+'DI cases'!Y67/'SSA pop'!I73</f>
        <v>0.81297934165294239</v>
      </c>
      <c r="V73" s="16">
        <f>+'DI cases'!Z67/'SSA pop'!J73</f>
        <v>0.79958238830687267</v>
      </c>
      <c r="W73" s="16">
        <f>+'DI cases'!AA67/'SSA pop'!K73</f>
        <v>0.79560169117548984</v>
      </c>
      <c r="X73" s="16" t="e">
        <v>#N/A</v>
      </c>
    </row>
    <row r="74" spans="1:24" x14ac:dyDescent="0.3">
      <c r="A74" s="23">
        <v>31777</v>
      </c>
      <c r="B74" s="1">
        <v>7924.4160000000002</v>
      </c>
      <c r="C74" s="1">
        <v>10868.516</v>
      </c>
      <c r="D74" s="1">
        <v>11625.977000000001</v>
      </c>
      <c r="E74" s="1">
        <v>10851.894</v>
      </c>
      <c r="F74" s="1">
        <v>9747.4150000000009</v>
      </c>
      <c r="G74" s="1">
        <v>7783.0829999999996</v>
      </c>
      <c r="H74" s="1">
        <v>6289.7740000000003</v>
      </c>
      <c r="I74" s="1">
        <v>5541.7240000000002</v>
      </c>
      <c r="J74" s="1">
        <v>5493.7250000000004</v>
      </c>
      <c r="K74" s="1">
        <v>5162.1819999999998</v>
      </c>
      <c r="L74" s="1">
        <v>974.50900000000001</v>
      </c>
      <c r="N74" s="16">
        <f>+'DI cases'!R68/'SSA pop'!B74</f>
        <v>0.29074697744288031</v>
      </c>
      <c r="O74" s="16">
        <f>+'DI cases'!S68/'SSA pop'!C74</f>
        <v>0.78603187408474173</v>
      </c>
      <c r="P74" s="16">
        <f>+'DI cases'!T68/'SSA pop'!D74</f>
        <v>0.86315326445252727</v>
      </c>
      <c r="Q74" s="16">
        <f>+'DI cases'!U68/'SSA pop'!E74</f>
        <v>0.86759048696937147</v>
      </c>
      <c r="R74" s="16">
        <f>+'DI cases'!V68/'SSA pop'!F74</f>
        <v>0.85355963606761376</v>
      </c>
      <c r="S74" s="16">
        <f>+'DI cases'!W68/'SSA pop'!G74</f>
        <v>0.85403175065716253</v>
      </c>
      <c r="T74" s="16">
        <f>+'DI cases'!X68/'SSA pop'!H74</f>
        <v>0.82848763723466057</v>
      </c>
      <c r="U74" s="16">
        <f>+'DI cases'!Y68/'SSA pop'!I74</f>
        <v>0.81905919529734783</v>
      </c>
      <c r="V74" s="16">
        <f>+'DI cases'!Z68/'SSA pop'!J74</f>
        <v>0.79745527852231401</v>
      </c>
      <c r="W74" s="16">
        <f>+'DI cases'!AA68/'SSA pop'!K74</f>
        <v>0.78610169110659023</v>
      </c>
      <c r="X74" s="16" t="e">
        <v>#N/A</v>
      </c>
    </row>
    <row r="75" spans="1:24" x14ac:dyDescent="0.3">
      <c r="A75" s="23">
        <v>32142</v>
      </c>
      <c r="B75" s="1">
        <v>7952.36</v>
      </c>
      <c r="C75" s="1">
        <v>10599.684999999999</v>
      </c>
      <c r="D75" s="1">
        <v>11639.562</v>
      </c>
      <c r="E75" s="1">
        <v>11122.83</v>
      </c>
      <c r="F75" s="1">
        <v>9832.6640000000007</v>
      </c>
      <c r="G75" s="1">
        <v>8241.491</v>
      </c>
      <c r="H75" s="1">
        <v>6569.598</v>
      </c>
      <c r="I75" s="1">
        <v>5605.1559999999999</v>
      </c>
      <c r="J75" s="1">
        <v>5420.3320000000003</v>
      </c>
      <c r="K75" s="1">
        <v>5153.1040000000003</v>
      </c>
      <c r="L75" s="1">
        <v>969.53700000000003</v>
      </c>
      <c r="N75" s="16">
        <f>+'DI cases'!R69/'SSA pop'!B75</f>
        <v>0.29563550945882733</v>
      </c>
      <c r="O75" s="16">
        <f>+'DI cases'!S69/'SSA pop'!C75</f>
        <v>0.78511767094965557</v>
      </c>
      <c r="P75" s="16">
        <f>+'DI cases'!T69/'SSA pop'!D75</f>
        <v>0.86352046580446928</v>
      </c>
      <c r="Q75" s="16">
        <f>+'DI cases'!U69/'SSA pop'!E75</f>
        <v>0.8660565701354781</v>
      </c>
      <c r="R75" s="16">
        <f>+'DI cases'!V69/'SSA pop'!F75</f>
        <v>0.85480394733309295</v>
      </c>
      <c r="S75" s="16">
        <f>+'DI cases'!W69/'SSA pop'!G75</f>
        <v>0.85506372572632794</v>
      </c>
      <c r="T75" s="16">
        <f>+'DI cases'!X69/'SSA pop'!H75</f>
        <v>0.8358197868423608</v>
      </c>
      <c r="U75" s="16">
        <f>+'DI cases'!Y69/'SSA pop'!I75</f>
        <v>0.81871048727278961</v>
      </c>
      <c r="V75" s="16">
        <f>+'DI cases'!Z69/'SSA pop'!J75</f>
        <v>0.79294035863485846</v>
      </c>
      <c r="W75" s="16">
        <f>+'DI cases'!AA69/'SSA pop'!K75</f>
        <v>0.78632218561860967</v>
      </c>
      <c r="X75" s="16" t="e">
        <v>#N/A</v>
      </c>
    </row>
    <row r="76" spans="1:24" x14ac:dyDescent="0.3">
      <c r="A76" s="23">
        <v>32508</v>
      </c>
      <c r="B76" s="1">
        <v>7829.817</v>
      </c>
      <c r="C76" s="1">
        <v>10355.385</v>
      </c>
      <c r="D76" s="1">
        <v>11661.67</v>
      </c>
      <c r="E76" s="1">
        <v>11311.767</v>
      </c>
      <c r="F76" s="1">
        <v>10054.214</v>
      </c>
      <c r="G76" s="1">
        <v>8568.7479999999996</v>
      </c>
      <c r="H76" s="1">
        <v>6868.4049999999997</v>
      </c>
      <c r="I76" s="1">
        <v>5712.7349999999997</v>
      </c>
      <c r="J76" s="1">
        <v>5340.9390000000003</v>
      </c>
      <c r="K76" s="1">
        <v>5151.5200000000004</v>
      </c>
      <c r="L76" s="1">
        <v>951.45100000000002</v>
      </c>
      <c r="N76" s="16">
        <f>+'DI cases'!R70/'SSA pop'!B76</f>
        <v>0.31890911371236391</v>
      </c>
      <c r="O76" s="16">
        <f>+'DI cases'!S70/'SSA pop'!C76</f>
        <v>0.78857521955967835</v>
      </c>
      <c r="P76" s="16">
        <f>+'DI cases'!T70/'SSA pop'!D76</f>
        <v>0.86033989985996862</v>
      </c>
      <c r="Q76" s="16">
        <f>+'DI cases'!U70/'SSA pop'!E76</f>
        <v>0.86237632016288879</v>
      </c>
      <c r="R76" s="16">
        <f>+'DI cases'!V70/'SSA pop'!F76</f>
        <v>0.85456705019407786</v>
      </c>
      <c r="S76" s="16">
        <f>+'DI cases'!W70/'SSA pop'!G76</f>
        <v>0.85099946923401182</v>
      </c>
      <c r="T76" s="16">
        <f>+'DI cases'!X70/'SSA pop'!H76</f>
        <v>0.8402241859645726</v>
      </c>
      <c r="U76" s="16">
        <f>+'DI cases'!Y70/'SSA pop'!I76</f>
        <v>0.81799698393151443</v>
      </c>
      <c r="V76" s="16">
        <f>+'DI cases'!Z70/'SSA pop'!J76</f>
        <v>0.79330619578317596</v>
      </c>
      <c r="W76" s="16">
        <f>+'DI cases'!AA70/'SSA pop'!K76</f>
        <v>0.78054632419169478</v>
      </c>
      <c r="X76" s="16" t="e">
        <v>#N/A</v>
      </c>
    </row>
    <row r="77" spans="1:24" x14ac:dyDescent="0.3">
      <c r="A77" s="23">
        <v>32873</v>
      </c>
      <c r="B77" s="1">
        <v>7570.05</v>
      </c>
      <c r="C77" s="1">
        <v>10193.42</v>
      </c>
      <c r="D77" s="1">
        <v>11582.903</v>
      </c>
      <c r="E77" s="1">
        <v>11509.153</v>
      </c>
      <c r="F77" s="1">
        <v>10294.870999999999</v>
      </c>
      <c r="G77" s="1">
        <v>8976.7330000000002</v>
      </c>
      <c r="H77" s="1">
        <v>7105.9939999999997</v>
      </c>
      <c r="I77" s="1">
        <v>5840.6819999999998</v>
      </c>
      <c r="J77" s="1">
        <v>5291.8760000000002</v>
      </c>
      <c r="K77" s="1">
        <v>5153.33</v>
      </c>
      <c r="L77" s="1">
        <v>939.25800000000004</v>
      </c>
      <c r="N77" s="16">
        <f>+'DI cases'!R71/'SSA pop'!B77</f>
        <v>0.34266616468847627</v>
      </c>
      <c r="O77" s="16">
        <f>+'DI cases'!S71/'SSA pop'!C77</f>
        <v>0.79894677154478089</v>
      </c>
      <c r="P77" s="16">
        <f>+'DI cases'!T71/'SSA pop'!D77</f>
        <v>0.86152840958782095</v>
      </c>
      <c r="Q77" s="16">
        <f>+'DI cases'!U71/'SSA pop'!E77</f>
        <v>0.8554930149942398</v>
      </c>
      <c r="R77" s="16">
        <f>+'DI cases'!V71/'SSA pop'!F77</f>
        <v>0.85838860924046556</v>
      </c>
      <c r="S77" s="16">
        <f>+'DI cases'!W71/'SSA pop'!G77</f>
        <v>0.84941815691744427</v>
      </c>
      <c r="T77" s="16">
        <f>+'DI cases'!X71/'SSA pop'!H77</f>
        <v>0.83943217514678459</v>
      </c>
      <c r="U77" s="16">
        <f>+'DI cases'!Y71/'SSA pop'!I77</f>
        <v>0.81565817142587116</v>
      </c>
      <c r="V77" s="16">
        <f>+'DI cases'!Z71/'SSA pop'!J77</f>
        <v>0.79574804851814362</v>
      </c>
      <c r="W77" s="16">
        <f>+'DI cases'!AA71/'SSA pop'!K77</f>
        <v>0.767658970025207</v>
      </c>
      <c r="X77" s="16" t="e">
        <v>#N/A</v>
      </c>
    </row>
    <row r="78" spans="1:24" x14ac:dyDescent="0.3">
      <c r="A78" s="23">
        <v>33238</v>
      </c>
      <c r="B78" s="1">
        <v>7336.0320000000002</v>
      </c>
      <c r="C78" s="1">
        <v>10165.691000000001</v>
      </c>
      <c r="D78" s="1">
        <v>11399.548000000001</v>
      </c>
      <c r="E78" s="1">
        <v>11654.714</v>
      </c>
      <c r="F78" s="1">
        <v>10579.198</v>
      </c>
      <c r="G78" s="1">
        <v>9436.1309999999994</v>
      </c>
      <c r="H78" s="1">
        <v>7278.1279999999997</v>
      </c>
      <c r="I78" s="1">
        <v>5959.09</v>
      </c>
      <c r="J78" s="1">
        <v>5288.3739999999998</v>
      </c>
      <c r="K78" s="1">
        <v>5131.7449999999999</v>
      </c>
      <c r="L78" s="1">
        <v>984.06899999999996</v>
      </c>
      <c r="N78" s="16">
        <f>+'DI cases'!R72/'SSA pop'!B78</f>
        <v>0.33546745706670855</v>
      </c>
      <c r="O78" s="16">
        <f>+'DI cases'!S72/'SSA pop'!C78</f>
        <v>0.80633967725361699</v>
      </c>
      <c r="P78" s="16">
        <f>+'DI cases'!T72/'SSA pop'!D78</f>
        <v>0.86415707008734022</v>
      </c>
      <c r="Q78" s="16">
        <f>+'DI cases'!U72/'SSA pop'!E78</f>
        <v>0.85450402300734274</v>
      </c>
      <c r="R78" s="16">
        <f>+'DI cases'!V72/'SSA pop'!F78</f>
        <v>0.86348700534766432</v>
      </c>
      <c r="S78" s="16">
        <f>+'DI cases'!W72/'SSA pop'!G78</f>
        <v>0.84430790543285172</v>
      </c>
      <c r="T78" s="16">
        <f>+'DI cases'!X72/'SSA pop'!H78</f>
        <v>0.83895199424907063</v>
      </c>
      <c r="U78" s="16">
        <f>+'DI cases'!Y72/'SSA pop'!I78</f>
        <v>0.81623200857849099</v>
      </c>
      <c r="V78" s="16">
        <f>+'DI cases'!Z72/'SSA pop'!J78</f>
        <v>0.7974095629393837</v>
      </c>
      <c r="W78" s="16">
        <f>+'DI cases'!AA72/'SSA pop'!K78</f>
        <v>0.76835462401191024</v>
      </c>
      <c r="X78" s="16" t="e">
        <v>#N/A</v>
      </c>
    </row>
    <row r="79" spans="1:24" x14ac:dyDescent="0.3">
      <c r="A79" s="23">
        <v>33603</v>
      </c>
      <c r="B79" s="1">
        <v>7165.0029999999997</v>
      </c>
      <c r="C79" s="1">
        <v>10169.441999999999</v>
      </c>
      <c r="D79" s="1">
        <v>11133.163</v>
      </c>
      <c r="E79" s="1">
        <v>11755.189</v>
      </c>
      <c r="F79" s="1">
        <v>10853.772000000001</v>
      </c>
      <c r="G79" s="1">
        <v>9683.1180000000004</v>
      </c>
      <c r="H79" s="1">
        <v>7676.6959999999999</v>
      </c>
      <c r="I79" s="1">
        <v>6135.9830000000002</v>
      </c>
      <c r="J79" s="1">
        <v>5309.4189999999999</v>
      </c>
      <c r="K79" s="1">
        <v>5097.4470000000001</v>
      </c>
      <c r="L79" s="1">
        <v>981.54200000000003</v>
      </c>
      <c r="N79" s="16">
        <f>+'DI cases'!R73/'SSA pop'!B79</f>
        <v>0.30341927281816911</v>
      </c>
      <c r="O79" s="16">
        <f>+'DI cases'!S73/'SSA pop'!C79</f>
        <v>0.79237385886069267</v>
      </c>
      <c r="P79" s="16">
        <f>+'DI cases'!T73/'SSA pop'!D79</f>
        <v>0.86642044134268037</v>
      </c>
      <c r="Q79" s="16">
        <f>+'DI cases'!U73/'SSA pop'!E79</f>
        <v>0.85221939009232428</v>
      </c>
      <c r="R79" s="16">
        <f>+'DI cases'!V73/'SSA pop'!F79</f>
        <v>0.8653212910682111</v>
      </c>
      <c r="S79" s="16">
        <f>+'DI cases'!W73/'SSA pop'!G79</f>
        <v>0.84724775635286065</v>
      </c>
      <c r="T79" s="16">
        <f>+'DI cases'!X73/'SSA pop'!H79</f>
        <v>0.84215917889675451</v>
      </c>
      <c r="U79" s="16">
        <f>+'DI cases'!Y73/'SSA pop'!I79</f>
        <v>0.81225779145737531</v>
      </c>
      <c r="V79" s="16">
        <f>+'DI cases'!Z73/'SSA pop'!J79</f>
        <v>0.80291271041144052</v>
      </c>
      <c r="W79" s="16">
        <f>+'DI cases'!AA73/'SSA pop'!K79</f>
        <v>0.76214622731732173</v>
      </c>
      <c r="X79" s="16" t="e">
        <v>#N/A</v>
      </c>
    </row>
    <row r="80" spans="1:24" x14ac:dyDescent="0.3">
      <c r="A80" s="23">
        <v>33969</v>
      </c>
      <c r="B80" s="1">
        <v>7169.1139999999996</v>
      </c>
      <c r="C80" s="1">
        <v>10092.991</v>
      </c>
      <c r="D80" s="1">
        <v>10853.231</v>
      </c>
      <c r="E80" s="1">
        <v>11775.39</v>
      </c>
      <c r="F80" s="1">
        <v>11135.098</v>
      </c>
      <c r="G80" s="1">
        <v>9773.1</v>
      </c>
      <c r="H80" s="1">
        <v>8137.2659999999996</v>
      </c>
      <c r="I80" s="1">
        <v>6410.7030000000004</v>
      </c>
      <c r="J80" s="1">
        <v>5378.8990000000003</v>
      </c>
      <c r="K80" s="1">
        <v>5061.2870000000003</v>
      </c>
      <c r="L80" s="1">
        <v>974.96600000000001</v>
      </c>
      <c r="N80" s="16">
        <f>+'DI cases'!R74/'SSA pop'!B80</f>
        <v>0.27018680411554347</v>
      </c>
      <c r="O80" s="16">
        <f>+'DI cases'!S74/'SSA pop'!C80</f>
        <v>0.77073287789516509</v>
      </c>
      <c r="P80" s="16">
        <f>+'DI cases'!T74/'SSA pop'!D80</f>
        <v>0.86665436311085609</v>
      </c>
      <c r="Q80" s="16">
        <f>+'DI cases'!U74/'SSA pop'!E80</f>
        <v>0.85874013514626701</v>
      </c>
      <c r="R80" s="16">
        <f>+'DI cases'!V74/'SSA pop'!F80</f>
        <v>0.8670781343819336</v>
      </c>
      <c r="S80" s="16">
        <f>+'DI cases'!W74/'SSA pop'!G80</f>
        <v>0.84896296978440822</v>
      </c>
      <c r="T80" s="16">
        <f>+'DI cases'!X74/'SSA pop'!H80</f>
        <v>0.8442639087870546</v>
      </c>
      <c r="U80" s="16">
        <f>+'DI cases'!Y74/'SSA pop'!I80</f>
        <v>0.82159476113618113</v>
      </c>
      <c r="V80" s="16">
        <f>+'DI cases'!Z74/'SSA pop'!J80</f>
        <v>0.80127922089632098</v>
      </c>
      <c r="W80" s="16">
        <f>+'DI cases'!AA74/'SSA pop'!K80</f>
        <v>0.75632936839977649</v>
      </c>
      <c r="X80" s="16" t="e">
        <v>#N/A</v>
      </c>
    </row>
    <row r="81" spans="1:24" x14ac:dyDescent="0.3">
      <c r="A81" s="23">
        <v>34334</v>
      </c>
      <c r="B81" s="1">
        <v>7300.92</v>
      </c>
      <c r="C81" s="1">
        <v>9956.9639999999999</v>
      </c>
      <c r="D81" s="1">
        <v>10606.3</v>
      </c>
      <c r="E81" s="1">
        <v>11799.48</v>
      </c>
      <c r="F81" s="1">
        <v>11330.428</v>
      </c>
      <c r="G81" s="1">
        <v>10002.686</v>
      </c>
      <c r="H81" s="1">
        <v>8469.3729999999996</v>
      </c>
      <c r="I81" s="1">
        <v>6705.3710000000001</v>
      </c>
      <c r="J81" s="1">
        <v>5495.35</v>
      </c>
      <c r="K81" s="1">
        <v>5004.741</v>
      </c>
      <c r="L81" s="1">
        <v>974.48299999999995</v>
      </c>
      <c r="N81" s="16">
        <f>+'DI cases'!R75/'SSA pop'!B81</f>
        <v>0.25106424943705724</v>
      </c>
      <c r="O81" s="16">
        <f>+'DI cases'!S75/'SSA pop'!C81</f>
        <v>0.75715850735224111</v>
      </c>
      <c r="P81" s="16">
        <f>+'DI cases'!T75/'SSA pop'!D81</f>
        <v>0.86401478366631157</v>
      </c>
      <c r="Q81" s="16">
        <f>+'DI cases'!U75/'SSA pop'!E81</f>
        <v>0.86258038489831756</v>
      </c>
      <c r="R81" s="16">
        <f>+'DI cases'!V75/'SSA pop'!F81</f>
        <v>0.86951702089276772</v>
      </c>
      <c r="S81" s="16">
        <f>+'DI cases'!W75/'SSA pop'!G81</f>
        <v>0.85137132166300133</v>
      </c>
      <c r="T81" s="16">
        <f>+'DI cases'!X75/'SSA pop'!H81</f>
        <v>0.84362797576632886</v>
      </c>
      <c r="U81" s="16">
        <f>+'DI cases'!Y75/'SSA pop'!I81</f>
        <v>0.82978257280618772</v>
      </c>
      <c r="V81" s="16">
        <f>+'DI cases'!Z75/'SSA pop'!J81</f>
        <v>0.80231468423303332</v>
      </c>
      <c r="W81" s="16">
        <f>+'DI cases'!AA75/'SSA pop'!K81</f>
        <v>0.75608308202162711</v>
      </c>
      <c r="X81" s="16" t="e">
        <v>#N/A</v>
      </c>
    </row>
    <row r="82" spans="1:24" x14ac:dyDescent="0.3">
      <c r="A82" s="23">
        <v>34699</v>
      </c>
      <c r="B82" s="1">
        <v>7459.5060000000003</v>
      </c>
      <c r="C82" s="1">
        <v>9776.2479999999996</v>
      </c>
      <c r="D82" s="1">
        <v>10461.088</v>
      </c>
      <c r="E82" s="1">
        <v>11719.275</v>
      </c>
      <c r="F82" s="1">
        <v>11525.894</v>
      </c>
      <c r="G82" s="1">
        <v>10256.188</v>
      </c>
      <c r="H82" s="1">
        <v>8874.7379999999994</v>
      </c>
      <c r="I82" s="1">
        <v>6938.6469999999999</v>
      </c>
      <c r="J82" s="1">
        <v>5627.7449999999999</v>
      </c>
      <c r="K82" s="1">
        <v>4972.7219999999998</v>
      </c>
      <c r="L82" s="1">
        <v>962.827</v>
      </c>
      <c r="N82" s="16">
        <f>+'DI cases'!R76/'SSA pop'!B82</f>
        <v>0.24921221324843762</v>
      </c>
      <c r="O82" s="16">
        <f>+'DI cases'!S76/'SSA pop'!C82</f>
        <v>0.75345879114359626</v>
      </c>
      <c r="P82" s="16">
        <f>+'DI cases'!T76/'SSA pop'!D82</f>
        <v>0.85650746843922931</v>
      </c>
      <c r="Q82" s="16">
        <f>+'DI cases'!U76/'SSA pop'!E82</f>
        <v>0.86583854376657265</v>
      </c>
      <c r="R82" s="16">
        <f>+'DI cases'!V76/'SSA pop'!F82</f>
        <v>0.86778518004763883</v>
      </c>
      <c r="S82" s="16">
        <f>+'DI cases'!W76/'SSA pop'!G82</f>
        <v>0.85909111650449466</v>
      </c>
      <c r="T82" s="16">
        <f>+'DI cases'!X76/'SSA pop'!H82</f>
        <v>0.84419393564069167</v>
      </c>
      <c r="U82" s="16">
        <f>+'DI cases'!Y76/'SSA pop'!I82</f>
        <v>0.83099774350820843</v>
      </c>
      <c r="V82" s="16">
        <f>+'DI cases'!Z76/'SSA pop'!J82</f>
        <v>0.8015643921321951</v>
      </c>
      <c r="W82" s="16">
        <f>+'DI cases'!AA76/'SSA pop'!K82</f>
        <v>0.75894047565900535</v>
      </c>
      <c r="X82" s="16" t="e">
        <v>#N/A</v>
      </c>
    </row>
    <row r="83" spans="1:24" x14ac:dyDescent="0.3">
      <c r="A83" s="23">
        <v>35064</v>
      </c>
      <c r="B83" s="1">
        <v>7686.1750000000002</v>
      </c>
      <c r="C83" s="1">
        <v>9566.3439999999991</v>
      </c>
      <c r="D83" s="1">
        <v>10467.001</v>
      </c>
      <c r="E83" s="1">
        <v>11542.633</v>
      </c>
      <c r="F83" s="1">
        <v>11676.924000000001</v>
      </c>
      <c r="G83" s="1">
        <v>10528.687</v>
      </c>
      <c r="H83" s="1">
        <v>9329.0110000000004</v>
      </c>
      <c r="I83" s="1">
        <v>7114.3860000000004</v>
      </c>
      <c r="J83" s="1">
        <v>5736.6660000000002</v>
      </c>
      <c r="K83" s="1">
        <v>4978.9480000000003</v>
      </c>
      <c r="L83" s="1">
        <v>970.64300000000003</v>
      </c>
      <c r="N83" s="16">
        <f>+'DI cases'!R77/'SSA pop'!B83</f>
        <v>0.25760537588592503</v>
      </c>
      <c r="O83" s="16">
        <f>+'DI cases'!S77/'SSA pop'!C83</f>
        <v>0.75054796273268043</v>
      </c>
      <c r="P83" s="16">
        <f>+'DI cases'!T77/'SSA pop'!D83</f>
        <v>0.85172438600130063</v>
      </c>
      <c r="Q83" s="16">
        <f>+'DI cases'!U77/'SSA pop'!E83</f>
        <v>0.86436084383866318</v>
      </c>
      <c r="R83" s="16">
        <f>+'DI cases'!V77/'SSA pop'!F83</f>
        <v>0.86872193396137543</v>
      </c>
      <c r="S83" s="16">
        <f>+'DI cases'!W77/'SSA pop'!G83</f>
        <v>0.86629985296362211</v>
      </c>
      <c r="T83" s="16">
        <f>+'DI cases'!X77/'SSA pop'!H83</f>
        <v>0.83996042024175976</v>
      </c>
      <c r="U83" s="16">
        <f>+'DI cases'!Y77/'SSA pop'!I83</f>
        <v>0.83155454314680133</v>
      </c>
      <c r="V83" s="16">
        <f>+'DI cases'!Z77/'SSA pop'!J83</f>
        <v>0.80429991915164656</v>
      </c>
      <c r="W83" s="16">
        <f>+'DI cases'!AA77/'SSA pop'!K83</f>
        <v>0.76200835999893946</v>
      </c>
      <c r="X83" s="16" t="e">
        <v>#N/A</v>
      </c>
    </row>
    <row r="84" spans="1:24" x14ac:dyDescent="0.3">
      <c r="A84" s="23">
        <v>35430</v>
      </c>
      <c r="B84" s="1">
        <v>7925.4769999999999</v>
      </c>
      <c r="C84" s="1">
        <v>9442.8510000000006</v>
      </c>
      <c r="D84" s="1">
        <v>10494.769</v>
      </c>
      <c r="E84" s="1">
        <v>11307.941999999999</v>
      </c>
      <c r="F84" s="1">
        <v>11774.026</v>
      </c>
      <c r="G84" s="1">
        <v>10806.796</v>
      </c>
      <c r="H84" s="1">
        <v>9569.3629999999994</v>
      </c>
      <c r="I84" s="1">
        <v>7500.2290000000003</v>
      </c>
      <c r="J84" s="1">
        <v>5907.1030000000001</v>
      </c>
      <c r="K84" s="1">
        <v>4998.2190000000001</v>
      </c>
      <c r="L84" s="1">
        <v>959.15700000000004</v>
      </c>
      <c r="N84" s="16">
        <f>+'DI cases'!R78/'SSA pop'!B84</f>
        <v>0.26433740202640171</v>
      </c>
      <c r="O84" s="16">
        <f>+'DI cases'!S78/'SSA pop'!C84</f>
        <v>0.74532574960676601</v>
      </c>
      <c r="P84" s="16">
        <f>+'DI cases'!T78/'SSA pop'!D84</f>
        <v>0.84632639365382889</v>
      </c>
      <c r="Q84" s="16">
        <f>+'DI cases'!U78/'SSA pop'!E84</f>
        <v>0.86134152439055678</v>
      </c>
      <c r="R84" s="16">
        <f>+'DI cases'!V78/'SSA pop'!F84</f>
        <v>0.8684370155119413</v>
      </c>
      <c r="S84" s="16">
        <f>+'DI cases'!W78/'SSA pop'!G84</f>
        <v>0.86787980452300573</v>
      </c>
      <c r="T84" s="16">
        <f>+'DI cases'!X78/'SSA pop'!H84</f>
        <v>0.8427938202365195</v>
      </c>
      <c r="U84" s="16">
        <f>+'DI cases'!Y78/'SSA pop'!I84</f>
        <v>0.83597447491269927</v>
      </c>
      <c r="V84" s="16">
        <f>+'DI cases'!Z78/'SSA pop'!J84</f>
        <v>0.80140806754173743</v>
      </c>
      <c r="W84" s="16">
        <f>+'DI cases'!AA78/'SSA pop'!K84</f>
        <v>0.77027437173121061</v>
      </c>
      <c r="X84" s="16" t="e">
        <v>#N/A</v>
      </c>
    </row>
    <row r="85" spans="1:24" x14ac:dyDescent="0.3">
      <c r="A85" s="23">
        <v>35795</v>
      </c>
      <c r="B85" s="1">
        <v>8113.0140000000001</v>
      </c>
      <c r="C85" s="1">
        <v>9500.6569999999992</v>
      </c>
      <c r="D85" s="1">
        <v>10449.319</v>
      </c>
      <c r="E85" s="1">
        <v>11049.291999999999</v>
      </c>
      <c r="F85" s="1">
        <v>11815.625</v>
      </c>
      <c r="G85" s="1">
        <v>11085.101000000001</v>
      </c>
      <c r="H85" s="1">
        <v>9662.4789999999994</v>
      </c>
      <c r="I85" s="1">
        <v>7965.7030000000004</v>
      </c>
      <c r="J85" s="1">
        <v>6167.3969999999999</v>
      </c>
      <c r="K85" s="1">
        <v>5071.0929999999998</v>
      </c>
      <c r="L85" s="1">
        <v>939.73099999999999</v>
      </c>
      <c r="N85" s="16">
        <f>+'DI cases'!R79/'SSA pop'!B85</f>
        <v>0.26784127329251495</v>
      </c>
      <c r="O85" s="16">
        <f>+'DI cases'!S79/'SSA pop'!C85</f>
        <v>0.74636943529273825</v>
      </c>
      <c r="P85" s="16">
        <f>+'DI cases'!T79/'SSA pop'!D85</f>
        <v>0.84043754430312645</v>
      </c>
      <c r="Q85" s="16">
        <f>+'DI cases'!U79/'SSA pop'!E85</f>
        <v>0.85887855982084649</v>
      </c>
      <c r="R85" s="16">
        <f>+'DI cases'!V79/'SSA pop'!F85</f>
        <v>0.8679185400687649</v>
      </c>
      <c r="S85" s="16">
        <f>+'DI cases'!W79/'SSA pop'!G85</f>
        <v>0.86729024841541813</v>
      </c>
      <c r="T85" s="16">
        <f>+'DI cases'!X79/'SSA pop'!H85</f>
        <v>0.84212343436917181</v>
      </c>
      <c r="U85" s="16">
        <f>+'DI cases'!Y79/'SSA pop'!I85</f>
        <v>0.83721424210769591</v>
      </c>
      <c r="V85" s="16">
        <f>+'DI cases'!Z79/'SSA pop'!J85</f>
        <v>0.81233622547729623</v>
      </c>
      <c r="W85" s="16">
        <f>+'DI cases'!AA79/'SSA pop'!K85</f>
        <v>0.76827618819059329</v>
      </c>
      <c r="X85" s="16" t="e">
        <v>#N/A</v>
      </c>
    </row>
    <row r="86" spans="1:24" x14ac:dyDescent="0.3">
      <c r="A86" s="23">
        <v>36160</v>
      </c>
      <c r="B86" s="1">
        <v>8271.7759999999998</v>
      </c>
      <c r="C86" s="1">
        <v>9654.31</v>
      </c>
      <c r="D86" s="1">
        <v>10332.457</v>
      </c>
      <c r="E86" s="1">
        <v>10824.584999999999</v>
      </c>
      <c r="F86" s="1">
        <v>11858.856</v>
      </c>
      <c r="G86" s="1">
        <v>11290.314</v>
      </c>
      <c r="H86" s="1">
        <v>9889.7980000000007</v>
      </c>
      <c r="I86" s="1">
        <v>8299.5249999999996</v>
      </c>
      <c r="J86" s="1">
        <v>6456.0559999999996</v>
      </c>
      <c r="K86" s="1">
        <v>5185.8149999999996</v>
      </c>
      <c r="L86" s="1">
        <v>925.38699999999994</v>
      </c>
      <c r="N86" s="16">
        <f>+'DI cases'!R80/'SSA pop'!B86</f>
        <v>0.27938377441555479</v>
      </c>
      <c r="O86" s="16">
        <f>+'DI cases'!S80/'SSA pop'!C86</f>
        <v>0.74598806129076034</v>
      </c>
      <c r="P86" s="16">
        <f>+'DI cases'!T80/'SSA pop'!D86</f>
        <v>0.83474821138863675</v>
      </c>
      <c r="Q86" s="16">
        <f>+'DI cases'!U80/'SSA pop'!E86</f>
        <v>0.85509051848177098</v>
      </c>
      <c r="R86" s="16">
        <f>+'DI cases'!V80/'SSA pop'!F86</f>
        <v>0.86711568131023775</v>
      </c>
      <c r="S86" s="16">
        <f>+'DI cases'!W80/'SSA pop'!G86</f>
        <v>0.8667606587381006</v>
      </c>
      <c r="T86" s="16">
        <f>+'DI cases'!X80/'SSA pop'!H86</f>
        <v>0.844102174786583</v>
      </c>
      <c r="U86" s="16">
        <f>+'DI cases'!Y80/'SSA pop'!I86</f>
        <v>0.83643341034577279</v>
      </c>
      <c r="V86" s="16">
        <f>+'DI cases'!Z80/'SSA pop'!J86</f>
        <v>0.82108953206106028</v>
      </c>
      <c r="W86" s="16">
        <f>+'DI cases'!AA80/'SSA pop'!K86</f>
        <v>0.76786387482006213</v>
      </c>
      <c r="X86" s="16" t="e">
        <v>#N/A</v>
      </c>
    </row>
    <row r="87" spans="1:24" x14ac:dyDescent="0.3">
      <c r="A87" s="23">
        <v>36525</v>
      </c>
      <c r="B87" s="1">
        <v>8314.2240000000002</v>
      </c>
      <c r="C87" s="1">
        <v>9882.8680000000004</v>
      </c>
      <c r="D87" s="1">
        <v>10172.096</v>
      </c>
      <c r="E87" s="1">
        <v>10710.239</v>
      </c>
      <c r="F87" s="1">
        <v>11810.755999999999</v>
      </c>
      <c r="G87" s="1">
        <v>11488.075999999999</v>
      </c>
      <c r="H87" s="1">
        <v>10152.434999999999</v>
      </c>
      <c r="I87" s="1">
        <v>8693.4189999999999</v>
      </c>
      <c r="J87" s="1">
        <v>6684.0420000000004</v>
      </c>
      <c r="K87" s="1">
        <v>5313.442</v>
      </c>
      <c r="L87" s="1">
        <v>934.12800000000004</v>
      </c>
      <c r="N87" s="16">
        <f>+'DI cases'!R81/'SSA pop'!B87</f>
        <v>0.2922702106654812</v>
      </c>
      <c r="O87" s="16">
        <f>+'DI cases'!S81/'SSA pop'!C87</f>
        <v>0.74452072009865955</v>
      </c>
      <c r="P87" s="16">
        <f>+'DI cases'!T81/'SSA pop'!D87</f>
        <v>0.83040899338740026</v>
      </c>
      <c r="Q87" s="16">
        <f>+'DI cases'!U81/'SSA pop'!E87</f>
        <v>0.84956087347817355</v>
      </c>
      <c r="R87" s="16">
        <f>+'DI cases'!V81/'SSA pop'!F87</f>
        <v>0.86819167206570014</v>
      </c>
      <c r="S87" s="16">
        <f>+'DI cases'!W81/'SSA pop'!G87</f>
        <v>0.8655931593767312</v>
      </c>
      <c r="T87" s="16">
        <f>+'DI cases'!X81/'SSA pop'!H87</f>
        <v>0.85073186875857865</v>
      </c>
      <c r="U87" s="16">
        <f>+'DI cases'!Y81/'SSA pop'!I87</f>
        <v>0.83672488350095631</v>
      </c>
      <c r="V87" s="16">
        <f>+'DI cases'!Z81/'SSA pop'!J87</f>
        <v>0.82195773156422414</v>
      </c>
      <c r="W87" s="16">
        <f>+'DI cases'!AA81/'SSA pop'!K87</f>
        <v>0.770310469183629</v>
      </c>
      <c r="X87" s="16" t="e">
        <v>#N/A</v>
      </c>
    </row>
    <row r="88" spans="1:24" x14ac:dyDescent="0.3">
      <c r="A88" s="23">
        <v>36891</v>
      </c>
      <c r="B88" s="1">
        <v>8329.1540000000005</v>
      </c>
      <c r="C88" s="1">
        <v>10174.437</v>
      </c>
      <c r="D88" s="1">
        <v>9972.3960000000006</v>
      </c>
      <c r="E88" s="1">
        <v>10755.174000000001</v>
      </c>
      <c r="F88" s="1">
        <v>11654.133</v>
      </c>
      <c r="G88" s="1">
        <v>11658.297</v>
      </c>
      <c r="H88" s="1">
        <v>10420.377</v>
      </c>
      <c r="I88" s="1">
        <v>9143.0570000000007</v>
      </c>
      <c r="J88" s="1">
        <v>6867.8230000000003</v>
      </c>
      <c r="K88" s="1">
        <v>5420.07</v>
      </c>
      <c r="L88" s="1">
        <v>982.702</v>
      </c>
      <c r="N88" s="16">
        <f>+'DI cases'!R82/'SSA pop'!B88</f>
        <v>0.29354721980167492</v>
      </c>
      <c r="O88" s="16">
        <f>+'DI cases'!S82/'SSA pop'!C88</f>
        <v>0.74638036483001469</v>
      </c>
      <c r="P88" s="16">
        <f>+'DI cases'!T82/'SSA pop'!D88</f>
        <v>0.82176840951763241</v>
      </c>
      <c r="Q88" s="16">
        <f>+'DI cases'!U82/'SSA pop'!E88</f>
        <v>0.84498865383302946</v>
      </c>
      <c r="R88" s="16">
        <f>+'DI cases'!V82/'SSA pop'!F88</f>
        <v>0.86733178692915214</v>
      </c>
      <c r="S88" s="16">
        <f>+'DI cases'!W82/'SSA pop'!G88</f>
        <v>0.86702200158393627</v>
      </c>
      <c r="T88" s="16">
        <f>+'DI cases'!X82/'SSA pop'!H88</f>
        <v>0.86081338515871353</v>
      </c>
      <c r="U88" s="16">
        <f>+'DI cases'!Y82/'SSA pop'!I88</f>
        <v>0.83462238067639738</v>
      </c>
      <c r="V88" s="16">
        <f>+'DI cases'!Z82/'SSA pop'!J88</f>
        <v>0.82325942296416199</v>
      </c>
      <c r="W88" s="16">
        <f>+'DI cases'!AA82/'SSA pop'!K88</f>
        <v>0.77397524386216421</v>
      </c>
      <c r="X88" s="16" t="e">
        <v>#N/A</v>
      </c>
    </row>
    <row r="89" spans="1:24" x14ac:dyDescent="0.3">
      <c r="A89" s="23">
        <v>37256</v>
      </c>
      <c r="B89" s="1">
        <v>8368.1380000000008</v>
      </c>
      <c r="C89" s="1">
        <v>10442.290999999999</v>
      </c>
      <c r="D89" s="1">
        <v>9877.7250000000004</v>
      </c>
      <c r="E89" s="1">
        <v>10808.087</v>
      </c>
      <c r="F89" s="1">
        <v>11451.700999999999</v>
      </c>
      <c r="G89" s="1">
        <v>11762.933000000001</v>
      </c>
      <c r="H89" s="1">
        <v>10703.145</v>
      </c>
      <c r="I89" s="1">
        <v>9373.732</v>
      </c>
      <c r="J89" s="1">
        <v>7249.2929999999997</v>
      </c>
      <c r="K89" s="1">
        <v>5591.0050000000001</v>
      </c>
      <c r="L89" s="1">
        <v>980.74300000000005</v>
      </c>
      <c r="N89" s="16">
        <f>+'DI cases'!R83/'SSA pop'!B89</f>
        <v>0.28489013924005552</v>
      </c>
      <c r="O89" s="16">
        <f>+'DI cases'!S83/'SSA pop'!C89</f>
        <v>0.74035477463709842</v>
      </c>
      <c r="P89" s="16">
        <f>+'DI cases'!T83/'SSA pop'!D89</f>
        <v>0.81334517816602503</v>
      </c>
      <c r="Q89" s="16">
        <f>+'DI cases'!U83/'SSA pop'!E89</f>
        <v>0.84020419154657067</v>
      </c>
      <c r="R89" s="16">
        <f>+'DI cases'!V83/'SSA pop'!F89</f>
        <v>0.86633418039817844</v>
      </c>
      <c r="S89" s="16">
        <f>+'DI cases'!W83/'SSA pop'!G89</f>
        <v>0.86747072350067789</v>
      </c>
      <c r="T89" s="16">
        <f>+'DI cases'!X83/'SSA pop'!H89</f>
        <v>0.86348451786834612</v>
      </c>
      <c r="U89" s="16">
        <f>+'DI cases'!Y83/'SSA pop'!I89</f>
        <v>0.83936686049910536</v>
      </c>
      <c r="V89" s="16">
        <f>+'DI cases'!Z83/'SSA pop'!J89</f>
        <v>0.82725308523189778</v>
      </c>
      <c r="W89" s="16">
        <f>+'DI cases'!AA83/'SSA pop'!K89</f>
        <v>0.7739216831321023</v>
      </c>
      <c r="X89" s="16" t="e">
        <v>#N/A</v>
      </c>
    </row>
    <row r="90" spans="1:24" x14ac:dyDescent="0.3">
      <c r="A90" s="23">
        <v>37621</v>
      </c>
      <c r="B90" s="1">
        <v>8389.9789999999994</v>
      </c>
      <c r="C90" s="1">
        <v>10638.657999999999</v>
      </c>
      <c r="D90" s="1">
        <v>9944.59</v>
      </c>
      <c r="E90" s="1">
        <v>10782.424000000001</v>
      </c>
      <c r="F90" s="1">
        <v>11198.623</v>
      </c>
      <c r="G90" s="1">
        <v>11811.144</v>
      </c>
      <c r="H90" s="1">
        <v>10970.46</v>
      </c>
      <c r="I90" s="1">
        <v>9465.3359999999993</v>
      </c>
      <c r="J90" s="1">
        <v>7704.4920000000002</v>
      </c>
      <c r="K90" s="1">
        <v>5854.2790000000005</v>
      </c>
      <c r="L90" s="1">
        <v>1014.03</v>
      </c>
      <c r="N90" s="16">
        <f>+'DI cases'!R84/'SSA pop'!B90</f>
        <v>0.25601971113396116</v>
      </c>
      <c r="O90" s="16">
        <f>+'DI cases'!S84/'SSA pop'!C90</f>
        <v>0.72621941602032891</v>
      </c>
      <c r="P90" s="16">
        <f>+'DI cases'!T84/'SSA pop'!D90</f>
        <v>0.80666975712422528</v>
      </c>
      <c r="Q90" s="16">
        <f>+'DI cases'!U84/'SSA pop'!E90</f>
        <v>0.83385702509936532</v>
      </c>
      <c r="R90" s="16">
        <f>+'DI cases'!V84/'SSA pop'!F90</f>
        <v>0.86412409811456292</v>
      </c>
      <c r="S90" s="16">
        <f>+'DI cases'!W84/'SSA pop'!G90</f>
        <v>0.86867114650367483</v>
      </c>
      <c r="T90" s="16">
        <f>+'DI cases'!X84/'SSA pop'!H90</f>
        <v>0.86495917217691887</v>
      </c>
      <c r="U90" s="16">
        <f>+'DI cases'!Y84/'SSA pop'!I90</f>
        <v>0.84064633310428716</v>
      </c>
      <c r="V90" s="16">
        <f>+'DI cases'!Z84/'SSA pop'!J90</f>
        <v>0.8288671076561569</v>
      </c>
      <c r="W90" s="16">
        <f>+'DI cases'!AA84/'SSA pop'!K90</f>
        <v>0.7845543405088824</v>
      </c>
      <c r="X90" s="16" t="e">
        <v>#N/A</v>
      </c>
    </row>
    <row r="91" spans="1:24" x14ac:dyDescent="0.3">
      <c r="A91" s="23">
        <v>37986</v>
      </c>
      <c r="B91" s="1">
        <v>8458.4650000000001</v>
      </c>
      <c r="C91" s="1">
        <v>10767.424000000001</v>
      </c>
      <c r="D91" s="1">
        <v>10099.632</v>
      </c>
      <c r="E91" s="1">
        <v>10668.125</v>
      </c>
      <c r="F91" s="1">
        <v>10980.700999999999</v>
      </c>
      <c r="G91" s="1">
        <v>11849.679</v>
      </c>
      <c r="H91" s="1">
        <v>11172.212</v>
      </c>
      <c r="I91" s="1">
        <v>9673.2970000000005</v>
      </c>
      <c r="J91" s="1">
        <v>8025.2719999999999</v>
      </c>
      <c r="K91" s="1">
        <v>6130.8789999999999</v>
      </c>
      <c r="L91" s="1">
        <v>1048.5070000000001</v>
      </c>
      <c r="N91" s="16">
        <f>+'DI cases'!R85/'SSA pop'!B91</f>
        <v>0.2259275175814997</v>
      </c>
      <c r="O91" s="16">
        <f>+'DI cases'!S85/'SSA pop'!C91</f>
        <v>0.7075044133118561</v>
      </c>
      <c r="P91" s="16">
        <f>+'DI cases'!T85/'SSA pop'!D91</f>
        <v>0.79854394694776998</v>
      </c>
      <c r="Q91" s="16">
        <f>+'DI cases'!U85/'SSA pop'!E91</f>
        <v>0.8269494405061808</v>
      </c>
      <c r="R91" s="16">
        <f>+'DI cases'!V85/'SSA pop'!F91</f>
        <v>0.8620578959394305</v>
      </c>
      <c r="S91" s="16">
        <f>+'DI cases'!W85/'SSA pop'!G91</f>
        <v>0.86804039164267655</v>
      </c>
      <c r="T91" s="16">
        <f>+'DI cases'!X85/'SSA pop'!H91</f>
        <v>0.86482426219624198</v>
      </c>
      <c r="U91" s="16">
        <f>+'DI cases'!Y85/'SSA pop'!I91</f>
        <v>0.84355933659433791</v>
      </c>
      <c r="V91" s="16">
        <f>+'DI cases'!Z85/'SSA pop'!J91</f>
        <v>0.83162290324863752</v>
      </c>
      <c r="W91" s="16">
        <f>+'DI cases'!AA85/'SSA pop'!K91</f>
        <v>0.79368716949070439</v>
      </c>
      <c r="X91" s="16" t="e">
        <v>#N/A</v>
      </c>
    </row>
    <row r="92" spans="1:24" x14ac:dyDescent="0.3">
      <c r="A92" s="23">
        <v>38352</v>
      </c>
      <c r="B92" s="1">
        <v>8577.0069999999996</v>
      </c>
      <c r="C92" s="1">
        <v>10834.54</v>
      </c>
      <c r="D92" s="1">
        <v>10346.862999999999</v>
      </c>
      <c r="E92" s="1">
        <v>10543.929</v>
      </c>
      <c r="F92" s="1">
        <v>10866.463</v>
      </c>
      <c r="G92" s="1">
        <v>11821.24</v>
      </c>
      <c r="H92" s="1">
        <v>11353.902</v>
      </c>
      <c r="I92" s="1">
        <v>9935.9310000000005</v>
      </c>
      <c r="J92" s="1">
        <v>8400.0730000000003</v>
      </c>
      <c r="K92" s="1">
        <v>6362.0709999999999</v>
      </c>
      <c r="L92" s="1">
        <v>1054.8720000000001</v>
      </c>
      <c r="N92" s="16">
        <f>+'DI cases'!R86/'SSA pop'!B92</f>
        <v>0.20531637668011699</v>
      </c>
      <c r="O92" s="16">
        <f>+'DI cases'!S86/'SSA pop'!C92</f>
        <v>0.69730694611861688</v>
      </c>
      <c r="P92" s="16">
        <f>+'DI cases'!T86/'SSA pop'!D92</f>
        <v>0.78999789598064651</v>
      </c>
      <c r="Q92" s="16">
        <f>+'DI cases'!U86/'SSA pop'!E92</f>
        <v>0.8187649973743184</v>
      </c>
      <c r="R92" s="16">
        <f>+'DI cases'!V86/'SSA pop'!F92</f>
        <v>0.85713262908087018</v>
      </c>
      <c r="S92" s="16">
        <f>+'DI cases'!W86/'SSA pop'!G92</f>
        <v>0.86767547228547937</v>
      </c>
      <c r="T92" s="16">
        <f>+'DI cases'!X86/'SSA pop'!H92</f>
        <v>0.86331553680840301</v>
      </c>
      <c r="U92" s="16">
        <f>+'DI cases'!Y86/'SSA pop'!I92</f>
        <v>0.84793261949987375</v>
      </c>
      <c r="V92" s="16">
        <f>+'DI cases'!Z86/'SSA pop'!J92</f>
        <v>0.83284990499487321</v>
      </c>
      <c r="W92" s="16">
        <f>+'DI cases'!AA86/'SSA pop'!K92</f>
        <v>0.79549568057319697</v>
      </c>
      <c r="X92" s="16" t="e">
        <v>#N/A</v>
      </c>
    </row>
    <row r="93" spans="1:24" x14ac:dyDescent="0.3">
      <c r="A93" s="23">
        <v>38717</v>
      </c>
      <c r="B93" s="1">
        <v>8758.1610000000001</v>
      </c>
      <c r="C93" s="1">
        <v>10929.145</v>
      </c>
      <c r="D93" s="1">
        <v>10671.839</v>
      </c>
      <c r="E93" s="1">
        <v>10369.513000000001</v>
      </c>
      <c r="F93" s="1">
        <v>10950.278</v>
      </c>
      <c r="G93" s="1">
        <v>11674.102999999999</v>
      </c>
      <c r="H93" s="1">
        <v>11547.404</v>
      </c>
      <c r="I93" s="1">
        <v>10217.960999999999</v>
      </c>
      <c r="J93" s="1">
        <v>8850.1460000000006</v>
      </c>
      <c r="K93" s="1">
        <v>6534.27</v>
      </c>
      <c r="L93" s="1">
        <v>1097.8040000000001</v>
      </c>
      <c r="N93" s="16">
        <f>+'DI cases'!R87/'SSA pop'!B93</f>
        <v>0.19581736394204216</v>
      </c>
      <c r="O93" s="16">
        <f>+'DI cases'!S87/'SSA pop'!C93</f>
        <v>0.69008142905963821</v>
      </c>
      <c r="P93" s="16">
        <f>+'DI cases'!T87/'SSA pop'!D93</f>
        <v>0.78271420698906724</v>
      </c>
      <c r="Q93" s="16">
        <f>+'DI cases'!U87/'SSA pop'!E93</f>
        <v>0.80688456632437799</v>
      </c>
      <c r="R93" s="16">
        <f>+'DI cases'!V87/'SSA pop'!F93</f>
        <v>0.85011540346281622</v>
      </c>
      <c r="S93" s="16">
        <f>+'DI cases'!W87/'SSA pop'!G93</f>
        <v>0.86490585186716284</v>
      </c>
      <c r="T93" s="16">
        <f>+'DI cases'!X87/'SSA pop'!H93</f>
        <v>0.86071293599842869</v>
      </c>
      <c r="U93" s="16">
        <f>+'DI cases'!Y87/'SSA pop'!I93</f>
        <v>0.85516082905385926</v>
      </c>
      <c r="V93" s="16">
        <f>+'DI cases'!Z87/'SSA pop'!J93</f>
        <v>0.82687901419931376</v>
      </c>
      <c r="W93" s="16">
        <f>+'DI cases'!AA87/'SSA pop'!K93</f>
        <v>0.79549819643204212</v>
      </c>
      <c r="X93" s="16" t="e">
        <v>#N/A</v>
      </c>
    </row>
    <row r="94" spans="1:24" x14ac:dyDescent="0.3">
      <c r="A94" s="23">
        <v>39082</v>
      </c>
      <c r="B94" s="1">
        <v>8969.3950000000004</v>
      </c>
      <c r="C94" s="1">
        <v>10973.339</v>
      </c>
      <c r="D94" s="1">
        <v>10929.003000000001</v>
      </c>
      <c r="E94" s="1">
        <v>10296.489</v>
      </c>
      <c r="F94" s="1">
        <v>11008.226000000001</v>
      </c>
      <c r="G94" s="1">
        <v>11482.967000000001</v>
      </c>
      <c r="H94" s="1">
        <v>11653.921</v>
      </c>
      <c r="I94" s="1">
        <v>10496.741</v>
      </c>
      <c r="J94" s="1">
        <v>9069.6669999999995</v>
      </c>
      <c r="K94" s="1">
        <v>6920.6540000000005</v>
      </c>
      <c r="L94" s="1">
        <v>1145.8219999999999</v>
      </c>
      <c r="N94" s="16">
        <f>+'DI cases'!R88/'SSA pop'!B94</f>
        <v>0.19443897832573992</v>
      </c>
      <c r="O94" s="16">
        <f>+'DI cases'!S88/'SSA pop'!C94</f>
        <v>0.69176756500459891</v>
      </c>
      <c r="P94" s="16">
        <f>+'DI cases'!T88/'SSA pop'!D94</f>
        <v>0.77976005679566562</v>
      </c>
      <c r="Q94" s="16">
        <f>+'DI cases'!U88/'SSA pop'!E94</f>
        <v>0.7940570810108184</v>
      </c>
      <c r="R94" s="16">
        <f>+'DI cases'!V88/'SSA pop'!F94</f>
        <v>0.84255174266952726</v>
      </c>
      <c r="S94" s="16">
        <f>+'DI cases'!W88/'SSA pop'!G94</f>
        <v>0.8611885760883925</v>
      </c>
      <c r="T94" s="16">
        <f>+'DI cases'!X88/'SSA pop'!H94</f>
        <v>0.85808029760970572</v>
      </c>
      <c r="U94" s="16">
        <f>+'DI cases'!Y88/'SSA pop'!I94</f>
        <v>0.85531309193967919</v>
      </c>
      <c r="V94" s="16">
        <f>+'DI cases'!Z88/'SSA pop'!J94</f>
        <v>0.82968867544971614</v>
      </c>
      <c r="W94" s="16">
        <f>+'DI cases'!AA88/'SSA pop'!K94</f>
        <v>0.79558954977376406</v>
      </c>
      <c r="X94" s="16" t="e">
        <v>#N/A</v>
      </c>
    </row>
    <row r="95" spans="1:24" x14ac:dyDescent="0.3">
      <c r="A95" s="23">
        <v>39447</v>
      </c>
      <c r="B95" s="1">
        <v>9099.8880000000008</v>
      </c>
      <c r="C95" s="1">
        <v>10963.647000000001</v>
      </c>
      <c r="D95" s="1">
        <v>11062.422</v>
      </c>
      <c r="E95" s="1">
        <v>10286.397999999999</v>
      </c>
      <c r="F95" s="1">
        <v>10951.84</v>
      </c>
      <c r="G95" s="1">
        <v>11205.771000000001</v>
      </c>
      <c r="H95" s="1">
        <v>11686.691000000001</v>
      </c>
      <c r="I95" s="1">
        <v>10740.66</v>
      </c>
      <c r="J95" s="1">
        <v>9157.0570000000007</v>
      </c>
      <c r="K95" s="1">
        <v>7343.7030000000004</v>
      </c>
      <c r="L95" s="1">
        <v>1284.373</v>
      </c>
      <c r="N95" s="16">
        <f>+'DI cases'!R89/'SSA pop'!B95</f>
        <v>0.19263973358792985</v>
      </c>
      <c r="O95" s="16">
        <f>+'DI cases'!S89/'SSA pop'!C95</f>
        <v>0.6986726223491142</v>
      </c>
      <c r="P95" s="16">
        <f>+'DI cases'!T89/'SSA pop'!D95</f>
        <v>0.78373433955059746</v>
      </c>
      <c r="Q95" s="16">
        <f>+'DI cases'!U89/'SSA pop'!E95</f>
        <v>0.79065577668684417</v>
      </c>
      <c r="R95" s="16">
        <f>+'DI cases'!V89/'SSA pop'!F95</f>
        <v>0.83675437186810619</v>
      </c>
      <c r="S95" s="16">
        <f>+'DI cases'!W89/'SSA pop'!G95</f>
        <v>0.85830774160921186</v>
      </c>
      <c r="T95" s="16">
        <f>+'DI cases'!X89/'SSA pop'!H95</f>
        <v>0.85815565757663992</v>
      </c>
      <c r="U95" s="16">
        <f>+'DI cases'!Y89/'SSA pop'!I95</f>
        <v>0.85572022575893847</v>
      </c>
      <c r="V95" s="16">
        <f>+'DI cases'!Z89/'SSA pop'!J95</f>
        <v>0.82963336364510998</v>
      </c>
      <c r="W95" s="16">
        <f>+'DI cases'!AA89/'SSA pop'!K95</f>
        <v>0.80000512003276814</v>
      </c>
      <c r="X95" s="16" t="e">
        <v>#N/A</v>
      </c>
    </row>
    <row r="96" spans="1:24" x14ac:dyDescent="0.3">
      <c r="A96" s="23">
        <v>39813</v>
      </c>
      <c r="B96" s="1">
        <v>9155.2849999999999</v>
      </c>
      <c r="C96" s="1">
        <v>10985.986999999999</v>
      </c>
      <c r="D96" s="1">
        <v>11057.255999999999</v>
      </c>
      <c r="E96" s="1">
        <v>10296.939</v>
      </c>
      <c r="F96" s="1">
        <v>10742.367</v>
      </c>
      <c r="G96" s="1">
        <v>10947.387000000001</v>
      </c>
      <c r="H96" s="1">
        <v>11694.403</v>
      </c>
      <c r="I96" s="1">
        <v>10923.129000000001</v>
      </c>
      <c r="J96" s="1">
        <v>9333.0769999999993</v>
      </c>
      <c r="K96" s="1">
        <v>7639.5910000000003</v>
      </c>
      <c r="L96" s="1">
        <v>1314.0640000000001</v>
      </c>
      <c r="N96" s="16">
        <f>+'DI cases'!R90/'SSA pop'!B96</f>
        <v>0.18546664576799085</v>
      </c>
      <c r="O96" s="16">
        <f>+'DI cases'!S90/'SSA pop'!C96</f>
        <v>0.69570444603657378</v>
      </c>
      <c r="P96" s="16">
        <f>+'DI cases'!T90/'SSA pop'!D96</f>
        <v>0.79404872239550217</v>
      </c>
      <c r="Q96" s="16">
        <f>+'DI cases'!U90/'SSA pop'!E96</f>
        <v>0.79266275152256416</v>
      </c>
      <c r="R96" s="16">
        <f>+'DI cases'!V90/'SSA pop'!F96</f>
        <v>0.83584930583734474</v>
      </c>
      <c r="S96" s="16">
        <f>+'DI cases'!W90/'SSA pop'!G96</f>
        <v>0.85764758293463084</v>
      </c>
      <c r="T96" s="16">
        <f>+'DI cases'!X90/'SSA pop'!H96</f>
        <v>0.85716218262702248</v>
      </c>
      <c r="U96" s="16">
        <f>+'DI cases'!Y90/'SSA pop'!I96</f>
        <v>0.85424240618233105</v>
      </c>
      <c r="V96" s="16">
        <f>+'DI cases'!Z90/'SSA pop'!J96</f>
        <v>0.83209428144651554</v>
      </c>
      <c r="W96" s="16">
        <f>+'DI cases'!AA90/'SSA pop'!K96</f>
        <v>0.80069731481698425</v>
      </c>
      <c r="X96" s="16">
        <f>+'DI cases'!AB90/'SSA pop'!L96</f>
        <v>0.76708592579965662</v>
      </c>
    </row>
    <row r="97" spans="1:24" x14ac:dyDescent="0.3">
      <c r="A97" s="23">
        <v>40178</v>
      </c>
      <c r="B97" s="1">
        <v>9123</v>
      </c>
      <c r="C97" s="1">
        <v>11127.418</v>
      </c>
      <c r="D97" s="1">
        <v>11047.396000000001</v>
      </c>
      <c r="E97" s="1">
        <v>10456.120999999999</v>
      </c>
      <c r="F97" s="1">
        <v>10562.726000000001</v>
      </c>
      <c r="G97" s="1">
        <v>10791.053</v>
      </c>
      <c r="H97" s="1">
        <v>11664.004999999999</v>
      </c>
      <c r="I97" s="1">
        <v>11077.08</v>
      </c>
      <c r="J97" s="1">
        <v>9588.6650000000009</v>
      </c>
      <c r="K97" s="1">
        <v>7988.2439999999997</v>
      </c>
      <c r="L97" s="1">
        <v>1277.213</v>
      </c>
      <c r="N97" s="16">
        <f>+'DI cases'!R91/'SSA pop'!B97</f>
        <v>0.15762358873177681</v>
      </c>
      <c r="O97" s="16">
        <f>+'DI cases'!S91/'SSA pop'!C97</f>
        <v>0.6638557120798374</v>
      </c>
      <c r="P97" s="16">
        <f>+'DI cases'!T91/'SSA pop'!D97</f>
        <v>0.79439534891299268</v>
      </c>
      <c r="Q97" s="16">
        <f>+'DI cases'!U91/'SSA pop'!E97</f>
        <v>0.78824642522786414</v>
      </c>
      <c r="R97" s="16">
        <f>+'DI cases'!V91/'SSA pop'!F97</f>
        <v>0.82696455441521433</v>
      </c>
      <c r="S97" s="16">
        <f>+'DI cases'!W91/'SSA pop'!G97</f>
        <v>0.85209478630120716</v>
      </c>
      <c r="T97" s="16">
        <f>+'DI cases'!X91/'SSA pop'!H97</f>
        <v>0.85322322821363683</v>
      </c>
      <c r="U97" s="16">
        <f>+'DI cases'!Y91/'SSA pop'!I97</f>
        <v>0.85248097874169004</v>
      </c>
      <c r="V97" s="16">
        <f>+'DI cases'!Z91/'SSA pop'!J97</f>
        <v>0.83515275588416105</v>
      </c>
      <c r="W97" s="16">
        <f>+'DI cases'!AA91/'SSA pop'!K97</f>
        <v>0.800175858423954</v>
      </c>
      <c r="X97" s="16">
        <f>+'DI cases'!AB91/'SSA pop'!L97</f>
        <v>0.73832634024238719</v>
      </c>
    </row>
    <row r="98" spans="1:24" x14ac:dyDescent="0.3">
      <c r="A98" s="23">
        <v>40543</v>
      </c>
      <c r="B98" s="1">
        <v>9012.2980000000007</v>
      </c>
      <c r="C98" s="1">
        <v>11320.186</v>
      </c>
      <c r="D98" s="1">
        <v>11058.058999999999</v>
      </c>
      <c r="E98" s="1">
        <v>10711.878000000001</v>
      </c>
      <c r="F98" s="1">
        <v>10317.459999999999</v>
      </c>
      <c r="G98" s="1">
        <v>10860.865</v>
      </c>
      <c r="H98" s="1">
        <v>11492.867</v>
      </c>
      <c r="I98" s="1">
        <v>11268.623</v>
      </c>
      <c r="J98" s="1">
        <v>9854.6479999999992</v>
      </c>
      <c r="K98" s="1">
        <v>8415.027</v>
      </c>
      <c r="L98" s="1">
        <v>1253.259</v>
      </c>
      <c r="N98" s="16">
        <f>+'DI cases'!R92/'SSA pop'!B98</f>
        <v>0.12338695413755736</v>
      </c>
      <c r="O98" s="16">
        <f>+'DI cases'!S92/'SSA pop'!C98</f>
        <v>0.62013115332203905</v>
      </c>
      <c r="P98" s="16">
        <f>+'DI cases'!T92/'SSA pop'!D98</f>
        <v>0.78467658745535729</v>
      </c>
      <c r="Q98" s="16">
        <f>+'DI cases'!U92/'SSA pop'!E98</f>
        <v>0.78342938558486197</v>
      </c>
      <c r="R98" s="16">
        <f>+'DI cases'!V92/'SSA pop'!F98</f>
        <v>0.81628617896265177</v>
      </c>
      <c r="S98" s="16">
        <f>+'DI cases'!W92/'SSA pop'!G98</f>
        <v>0.84302677549163907</v>
      </c>
      <c r="T98" s="16">
        <f>+'DI cases'!X92/'SSA pop'!H98</f>
        <v>0.84887434962920916</v>
      </c>
      <c r="U98" s="16">
        <f>+'DI cases'!Y92/'SSA pop'!I98</f>
        <v>0.84668730154518435</v>
      </c>
      <c r="V98" s="16">
        <f>+'DI cases'!Z92/'SSA pop'!J98</f>
        <v>0.84051708391816737</v>
      </c>
      <c r="W98" s="16">
        <f>+'DI cases'!AA92/'SSA pop'!K98</f>
        <v>0.79393684654844243</v>
      </c>
      <c r="X98" s="16">
        <f>+'DI cases'!AB92/'SSA pop'!L98</f>
        <v>0.74525696603814529</v>
      </c>
    </row>
    <row r="99" spans="1:24" x14ac:dyDescent="0.3">
      <c r="A99" s="23">
        <v>40908</v>
      </c>
      <c r="B99" s="1">
        <v>8925.6380000000008</v>
      </c>
      <c r="C99" s="1">
        <v>11489.057000000001</v>
      </c>
      <c r="D99" s="1">
        <v>11052.04</v>
      </c>
      <c r="E99" s="1">
        <v>10926.325000000001</v>
      </c>
      <c r="F99" s="1">
        <v>10201.049999999999</v>
      </c>
      <c r="G99" s="1">
        <v>10893.192999999999</v>
      </c>
      <c r="H99" s="1">
        <v>11286.329</v>
      </c>
      <c r="I99" s="1">
        <v>11364.348</v>
      </c>
      <c r="J99" s="1">
        <v>10111.620999999999</v>
      </c>
      <c r="K99" s="1">
        <v>8615.9529999999995</v>
      </c>
      <c r="L99" s="1">
        <v>1517.1420000000001</v>
      </c>
      <c r="N99" s="16">
        <f>+'DI cases'!R93/'SSA pop'!B99</f>
        <v>0.10833959432367747</v>
      </c>
      <c r="O99" s="16">
        <f>+'DI cases'!S93/'SSA pop'!C99</f>
        <v>0.59804734191848818</v>
      </c>
      <c r="P99" s="16">
        <f>+'DI cases'!T93/'SSA pop'!D99</f>
        <v>0.77542245594478476</v>
      </c>
      <c r="Q99" s="16">
        <f>+'DI cases'!U93/'SSA pop'!E99</f>
        <v>0.78095791585917496</v>
      </c>
      <c r="R99" s="16">
        <f>+'DI cases'!V93/'SSA pop'!F99</f>
        <v>0.80442699526029193</v>
      </c>
      <c r="S99" s="16">
        <f>+'DI cases'!W93/'SSA pop'!G99</f>
        <v>0.83391527167470558</v>
      </c>
      <c r="T99" s="16">
        <f>+'DI cases'!X93/'SSA pop'!H99</f>
        <v>0.84394137367429212</v>
      </c>
      <c r="U99" s="16">
        <f>+'DI cases'!Y93/'SSA pop'!I99</f>
        <v>0.84351517570563661</v>
      </c>
      <c r="V99" s="16">
        <f>+'DI cases'!Z93/'SSA pop'!J99</f>
        <v>0.84051805343574493</v>
      </c>
      <c r="W99" s="16">
        <f>+'DI cases'!AA93/'SSA pop'!K99</f>
        <v>0.79782236509414572</v>
      </c>
      <c r="X99" s="16">
        <f>+'DI cases'!AB93/'SSA pop'!L99</f>
        <v>0.74284411083471424</v>
      </c>
    </row>
    <row r="100" spans="1:24" x14ac:dyDescent="0.3">
      <c r="A100" s="23">
        <v>41274</v>
      </c>
      <c r="B100" s="1">
        <v>8815.6419999999998</v>
      </c>
      <c r="C100" s="1">
        <v>11616.614</v>
      </c>
      <c r="D100" s="1">
        <v>11019.777</v>
      </c>
      <c r="E100" s="1">
        <v>11047.624</v>
      </c>
      <c r="F100" s="1">
        <v>10221.013999999999</v>
      </c>
      <c r="G100" s="1">
        <v>10850.004999999999</v>
      </c>
      <c r="H100" s="1">
        <v>11027.77</v>
      </c>
      <c r="I100" s="1">
        <v>11396.707</v>
      </c>
      <c r="J100" s="1">
        <v>10348.227000000001</v>
      </c>
      <c r="K100" s="1">
        <v>8705.8610000000008</v>
      </c>
      <c r="L100" s="1">
        <v>1688.404</v>
      </c>
      <c r="N100" s="16">
        <f>+'DI cases'!R94/'SSA pop'!B100</f>
        <v>0.10957795246222567</v>
      </c>
      <c r="O100" s="16">
        <f>+'DI cases'!S94/'SSA pop'!C100</f>
        <v>0.6027573955715495</v>
      </c>
      <c r="P100" s="16">
        <f>+'DI cases'!T94/'SSA pop'!D100</f>
        <v>0.77360912112831326</v>
      </c>
      <c r="Q100" s="16">
        <f>+'DI cases'!U94/'SSA pop'!E100</f>
        <v>0.78206861493475888</v>
      </c>
      <c r="R100" s="16">
        <f>+'DI cases'!V94/'SSA pop'!F100</f>
        <v>0.79620280336178006</v>
      </c>
      <c r="S100" s="16">
        <f>+'DI cases'!W94/'SSA pop'!G100</f>
        <v>0.82626690033783401</v>
      </c>
      <c r="T100" s="16">
        <f>+'DI cases'!X94/'SSA pop'!H100</f>
        <v>0.8393356045691921</v>
      </c>
      <c r="U100" s="16">
        <f>+'DI cases'!Y94/'SSA pop'!I100</f>
        <v>0.84129564794462119</v>
      </c>
      <c r="V100" s="16">
        <f>+'DI cases'!Z94/'SSA pop'!J100</f>
        <v>0.84053045995222175</v>
      </c>
      <c r="W100" s="16">
        <f>+'DI cases'!AA94/'SSA pop'!K100</f>
        <v>0.79796817339491166</v>
      </c>
      <c r="X100" s="16">
        <f>+'DI cases'!AB94/'SSA pop'!L100</f>
        <v>0.76225832206035993</v>
      </c>
    </row>
    <row r="101" spans="1:24" x14ac:dyDescent="0.3">
      <c r="A101" s="23">
        <v>41639</v>
      </c>
      <c r="B101" s="1">
        <v>8752.1560000000009</v>
      </c>
      <c r="C101" s="1">
        <v>11674.098</v>
      </c>
      <c r="D101" s="1">
        <v>11114.117</v>
      </c>
      <c r="E101" s="1">
        <v>11130.295</v>
      </c>
      <c r="F101" s="1">
        <v>10362.668</v>
      </c>
      <c r="G101" s="1">
        <v>10711.81</v>
      </c>
      <c r="H101" s="1">
        <v>10822.502</v>
      </c>
      <c r="I101" s="1">
        <v>11436.966</v>
      </c>
      <c r="J101" s="1">
        <v>10544.011</v>
      </c>
      <c r="K101" s="1">
        <v>8880.9969999999994</v>
      </c>
      <c r="L101" s="1">
        <v>1617.578</v>
      </c>
      <c r="N101" s="16">
        <f>+'DI cases'!R95/'SSA pop'!B101</f>
        <v>0.11254369780428958</v>
      </c>
      <c r="O101" s="16">
        <f>+'DI cases'!S95/'SSA pop'!C101</f>
        <v>0.61323795637144729</v>
      </c>
      <c r="P101" s="16">
        <f>+'DI cases'!T95/'SSA pop'!D101</f>
        <v>0.77127134796223573</v>
      </c>
      <c r="Q101" s="16">
        <f>+'DI cases'!U95/'SSA pop'!E101</f>
        <v>0.78299811460522839</v>
      </c>
      <c r="R101" s="16">
        <f>+'DI cases'!V95/'SSA pop'!F101</f>
        <v>0.78744199852779229</v>
      </c>
      <c r="S101" s="16">
        <f>+'DI cases'!W95/'SSA pop'!G101</f>
        <v>0.81750889905627533</v>
      </c>
      <c r="T101" s="16">
        <f>+'DI cases'!X95/'SSA pop'!H101</f>
        <v>0.8332638792767143</v>
      </c>
      <c r="U101" s="16">
        <f>+'DI cases'!Y95/'SSA pop'!I101</f>
        <v>0.83597345659679323</v>
      </c>
      <c r="V101" s="16">
        <f>+'DI cases'!Z95/'SSA pop'!J101</f>
        <v>0.83715770023381042</v>
      </c>
      <c r="W101" s="16">
        <f>+'DI cases'!AA95/'SSA pop'!K101</f>
        <v>0.79923459044069045</v>
      </c>
      <c r="X101" s="16">
        <f>+'DI cases'!AB95/'SSA pop'!L101</f>
        <v>0.76163251478444938</v>
      </c>
    </row>
    <row r="102" spans="1:24" x14ac:dyDescent="0.3">
      <c r="A102" s="23">
        <v>42004</v>
      </c>
      <c r="B102" s="1">
        <v>8763.83</v>
      </c>
      <c r="C102" s="1">
        <v>11692.046</v>
      </c>
      <c r="D102" s="1">
        <v>11340.341</v>
      </c>
      <c r="E102" s="1">
        <v>11209.999</v>
      </c>
      <c r="F102" s="1">
        <v>10532.888999999999</v>
      </c>
      <c r="G102" s="1">
        <v>10550.111999999999</v>
      </c>
      <c r="H102" s="1">
        <v>10685.288</v>
      </c>
      <c r="I102" s="1">
        <v>11419.08</v>
      </c>
      <c r="J102" s="1">
        <v>10703.651</v>
      </c>
      <c r="K102" s="1">
        <v>9129.5759999999991</v>
      </c>
      <c r="L102" s="1">
        <v>1626.9570000000001</v>
      </c>
      <c r="N102" s="16">
        <f>+'DI cases'!R96/'SSA pop'!B102</f>
        <v>0.11752852348801837</v>
      </c>
      <c r="O102" s="16">
        <f>+'DI cases'!S96/'SSA pop'!C102</f>
        <v>0.6244416075680852</v>
      </c>
      <c r="P102" s="16">
        <f>+'DI cases'!T96/'SSA pop'!D102</f>
        <v>0.76787814405228205</v>
      </c>
      <c r="Q102" s="16">
        <f>+'DI cases'!U96/'SSA pop'!E102</f>
        <v>0.78055314723935298</v>
      </c>
      <c r="R102" s="16">
        <f>+'DI cases'!V96/'SSA pop'!F102</f>
        <v>0.78145701525953615</v>
      </c>
      <c r="S102" s="16">
        <f>+'DI cases'!W96/'SSA pop'!G102</f>
        <v>0.8087117937705306</v>
      </c>
      <c r="T102" s="16">
        <f>+'DI cases'!X96/'SSA pop'!H102</f>
        <v>0.82674421129313502</v>
      </c>
      <c r="U102" s="16">
        <f>+'DI cases'!Y96/'SSA pop'!I102</f>
        <v>0.82966403598188299</v>
      </c>
      <c r="V102" s="16">
        <f>+'DI cases'!Z96/'SSA pop'!J102</f>
        <v>0.83186568769852454</v>
      </c>
      <c r="W102" s="16">
        <f>+'DI cases'!AA96/'SSA pop'!K102</f>
        <v>0.80222783621057547</v>
      </c>
      <c r="X102" s="16">
        <f>+'DI cases'!AB96/'SSA pop'!L102</f>
        <v>0.7418757840557556</v>
      </c>
    </row>
    <row r="103" spans="1:24" x14ac:dyDescent="0.3">
      <c r="A103" s="23">
        <v>42369</v>
      </c>
      <c r="B103" s="1">
        <v>8814.6329999999998</v>
      </c>
      <c r="C103" s="1">
        <v>11587.228999999999</v>
      </c>
      <c r="D103" s="1">
        <v>11578.282999999999</v>
      </c>
      <c r="E103" s="1">
        <v>11231.64</v>
      </c>
      <c r="F103" s="1">
        <v>10813.058000000001</v>
      </c>
      <c r="G103" s="1">
        <v>10321.069</v>
      </c>
      <c r="H103" s="1">
        <v>10767.833000000001</v>
      </c>
      <c r="I103" s="1">
        <v>11273.28</v>
      </c>
      <c r="J103" s="1">
        <v>10892.833000000001</v>
      </c>
      <c r="K103" s="1">
        <v>9378.4429999999993</v>
      </c>
      <c r="L103" s="1">
        <v>1653.3330000000001</v>
      </c>
      <c r="N103" s="16">
        <f>+'DI cases'!R97/'SSA pop'!B103</f>
        <v>0.1219562969893358</v>
      </c>
      <c r="O103" s="16">
        <f>+'DI cases'!S97/'SSA pop'!C103</f>
        <v>0.62094224598478209</v>
      </c>
      <c r="P103" s="16">
        <f>+'DI cases'!T97/'SSA pop'!D103</f>
        <v>0.78448592075353496</v>
      </c>
      <c r="Q103" s="16">
        <f>+'DI cases'!U97/'SSA pop'!E103</f>
        <v>0.79516437492654679</v>
      </c>
      <c r="R103" s="16">
        <f>+'DI cases'!V97/'SSA pop'!F103</f>
        <v>0.79440986999237395</v>
      </c>
      <c r="S103" s="16">
        <f>+'DI cases'!W97/'SSA pop'!G103</f>
        <v>0.81299718081528183</v>
      </c>
      <c r="T103" s="16">
        <f>+'DI cases'!X97/'SSA pop'!H103</f>
        <v>0.82709306505775115</v>
      </c>
      <c r="U103" s="16">
        <f>+'DI cases'!Y97/'SSA pop'!I103</f>
        <v>0.83542677907405827</v>
      </c>
      <c r="V103" s="16">
        <f>+'DI cases'!Z97/'SSA pop'!J103</f>
        <v>0.83173954838011377</v>
      </c>
      <c r="W103" s="16">
        <f>+'DI cases'!AA97/'SSA pop'!K103</f>
        <v>0.79981293270108911</v>
      </c>
      <c r="X103" s="16">
        <f>+'DI cases'!AB97/'SSA pop'!L103</f>
        <v>0.75846789485239807</v>
      </c>
    </row>
    <row r="104" spans="1:24" s="32" customFormat="1" x14ac:dyDescent="0.3">
      <c r="A104" s="23">
        <v>42735</v>
      </c>
      <c r="B104" s="1">
        <v>8936.6039999999994</v>
      </c>
      <c r="C104" s="1">
        <v>11512.474</v>
      </c>
      <c r="D104" s="1">
        <v>11819.406999999999</v>
      </c>
      <c r="E104" s="1">
        <v>11286.61</v>
      </c>
      <c r="F104" s="1">
        <v>11041.825999999999</v>
      </c>
      <c r="G104" s="1">
        <v>10210.001</v>
      </c>
      <c r="H104" s="1">
        <v>10827.39</v>
      </c>
      <c r="I104" s="1">
        <v>11082.511</v>
      </c>
      <c r="J104" s="1">
        <v>11000.72</v>
      </c>
      <c r="K104" s="1">
        <v>9626.4570000000003</v>
      </c>
      <c r="L104" s="1">
        <v>1709.0609999999999</v>
      </c>
      <c r="N104" s="16">
        <f>+'DI cases'!R98/'SSA pop'!B104</f>
        <v>0.13013892078019795</v>
      </c>
      <c r="O104" s="16">
        <f>+'DI cases'!S98/'SSA pop'!C104</f>
        <v>0.6129872692872097</v>
      </c>
      <c r="P104" s="16">
        <f>+'DI cases'!T98/'SSA pop'!D104</f>
        <v>0.78616465276134417</v>
      </c>
      <c r="Q104" s="16">
        <f>+'DI cases'!U98/'SSA pop'!E104</f>
        <v>0.79341804137823491</v>
      </c>
      <c r="R104" s="16">
        <f>+'DI cases'!V98/'SSA pop'!F104</f>
        <v>0.79352817188026692</v>
      </c>
      <c r="S104" s="16">
        <f>+'DI cases'!W98/'SSA pop'!G104</f>
        <v>0.8084230354140024</v>
      </c>
      <c r="T104" s="16">
        <f>+'DI cases'!X98/'SSA pop'!H104</f>
        <v>0.82272828447114221</v>
      </c>
      <c r="U104" s="16">
        <f>+'DI cases'!Y98/'SSA pop'!I104</f>
        <v>0.83383630298223932</v>
      </c>
      <c r="V104" s="16">
        <f>+'DI cases'!Z98/'SSA pop'!J104</f>
        <v>0.82903664487415374</v>
      </c>
      <c r="W104" s="16">
        <f>+'DI cases'!AA98/'SSA pop'!K104</f>
        <v>0.79582758225586003</v>
      </c>
      <c r="X104" s="16">
        <f>+'DI cases'!AB98/'SSA pop'!L104</f>
        <v>0.7670878921232186</v>
      </c>
    </row>
    <row r="105" spans="1:24" x14ac:dyDescent="0.3">
      <c r="A105" s="23">
        <v>43100</v>
      </c>
      <c r="B105" s="1">
        <v>9020.2000000000007</v>
      </c>
      <c r="C105" s="1">
        <v>11444.223</v>
      </c>
      <c r="D105" s="1">
        <v>12026.326999999999</v>
      </c>
      <c r="E105" s="1">
        <v>11324.727000000001</v>
      </c>
      <c r="F105" s="1">
        <v>11228.759</v>
      </c>
      <c r="G105" s="1">
        <v>10274.721</v>
      </c>
      <c r="H105" s="1">
        <v>10814.575999999999</v>
      </c>
      <c r="I105" s="1">
        <v>10865.61</v>
      </c>
      <c r="J105" s="1">
        <v>11049.073</v>
      </c>
      <c r="K105" s="1">
        <v>9867.3709999999992</v>
      </c>
      <c r="L105" s="1">
        <v>1773.09</v>
      </c>
      <c r="N105" s="42">
        <f>+'DI cases'!R99/'SSA pop'!B105</f>
        <v>0.13891044544466863</v>
      </c>
      <c r="O105" s="42">
        <f>+'DI cases'!S99/'SSA pop'!C105</f>
        <v>0.60842924853876057</v>
      </c>
      <c r="P105" s="42">
        <f>+'DI cases'!T99/'SSA pop'!D105</f>
        <v>0.78669073275655987</v>
      </c>
      <c r="Q105" s="42">
        <f>+'DI cases'!U99/'SSA pop'!E105</f>
        <v>0.79242528318784189</v>
      </c>
      <c r="R105" s="42">
        <f>+'DI cases'!V99/'SSA pop'!F105</f>
        <v>0.79358725216205994</v>
      </c>
      <c r="S105" s="42">
        <f>+'DI cases'!W99/'SSA pop'!G105</f>
        <v>0.80381744672191102</v>
      </c>
      <c r="T105" s="42">
        <f>+'DI cases'!X99/'SSA pop'!H105</f>
        <v>0.81833998854878831</v>
      </c>
      <c r="U105" s="42">
        <f>+'DI cases'!Y99/'SSA pop'!I105</f>
        <v>0.82885360324915025</v>
      </c>
      <c r="V105" s="42">
        <f>+'DI cases'!Z99/'SSA pop'!J105</f>
        <v>0.82260294596659822</v>
      </c>
      <c r="W105" s="42">
        <f>+'DI cases'!AA99/'SSA pop'!K105</f>
        <v>0.78835588527075762</v>
      </c>
      <c r="X105" s="42">
        <f>+'DI cases'!AB99/'SSA pop'!L105</f>
        <v>0.76871450405788766</v>
      </c>
    </row>
    <row r="106" spans="1:24" x14ac:dyDescent="0.3">
      <c r="A106" s="23">
        <v>43465</v>
      </c>
      <c r="B106" s="1">
        <v>9075.2219999999998</v>
      </c>
      <c r="C106" s="1">
        <v>11468.499</v>
      </c>
      <c r="D106" s="1">
        <v>12136.172</v>
      </c>
      <c r="E106" s="1">
        <v>11476.949000000001</v>
      </c>
      <c r="F106" s="1">
        <v>11357.954</v>
      </c>
      <c r="G106" s="1">
        <v>10438.911</v>
      </c>
      <c r="H106" s="1">
        <v>10696.911</v>
      </c>
      <c r="I106" s="1">
        <v>10688.216</v>
      </c>
      <c r="J106" s="1">
        <v>11109.793</v>
      </c>
      <c r="K106" s="1">
        <v>10067.267</v>
      </c>
      <c r="L106" s="1">
        <v>1790.616</v>
      </c>
      <c r="N106" s="16" t="e">
        <f>+'DI cases'!R100/'SSA pop'!B106</f>
        <v>#N/A</v>
      </c>
      <c r="O106" s="16" t="e">
        <f>+'DI cases'!S100/'SSA pop'!C106</f>
        <v>#N/A</v>
      </c>
      <c r="P106" s="16" t="e">
        <f>+'DI cases'!T100/'SSA pop'!D106</f>
        <v>#N/A</v>
      </c>
      <c r="Q106" s="16" t="e">
        <f>+'DI cases'!U100/'SSA pop'!E106</f>
        <v>#N/A</v>
      </c>
      <c r="R106" s="16" t="e">
        <f>+'DI cases'!V100/'SSA pop'!F106</f>
        <v>#N/A</v>
      </c>
      <c r="S106" s="16" t="e">
        <f>+'DI cases'!W100/'SSA pop'!G106</f>
        <v>#N/A</v>
      </c>
      <c r="T106" s="16" t="e">
        <f>+'DI cases'!X100/'SSA pop'!H106</f>
        <v>#N/A</v>
      </c>
      <c r="U106" s="16" t="e">
        <f>+'DI cases'!Y100/'SSA pop'!I106</f>
        <v>#N/A</v>
      </c>
      <c r="V106" s="16" t="e">
        <f>+'DI cases'!Z100/'SSA pop'!J106</f>
        <v>#N/A</v>
      </c>
      <c r="W106" s="16" t="e">
        <f>+'DI cases'!AA100/'SSA pop'!K106</f>
        <v>#N/A</v>
      </c>
      <c r="X106" s="16" t="e">
        <f>+'DI cases'!AB100/'SSA pop'!L106</f>
        <v>#N/A</v>
      </c>
    </row>
    <row r="107" spans="1:24" x14ac:dyDescent="0.3">
      <c r="A107" s="23">
        <v>43830</v>
      </c>
      <c r="B107" s="1">
        <v>9147.4169999999995</v>
      </c>
      <c r="C107" s="1">
        <v>11528.931</v>
      </c>
      <c r="D107" s="1">
        <v>12153.121999999999</v>
      </c>
      <c r="E107" s="1">
        <v>11692.058999999999</v>
      </c>
      <c r="F107" s="1">
        <v>11421.067999999999</v>
      </c>
      <c r="G107" s="1">
        <v>10636.215</v>
      </c>
      <c r="H107" s="1">
        <v>10561.239</v>
      </c>
      <c r="I107" s="1">
        <v>10578.073</v>
      </c>
      <c r="J107" s="1">
        <v>11111.061</v>
      </c>
      <c r="K107" s="1">
        <v>10233.366</v>
      </c>
      <c r="L107" s="1">
        <v>1873.732</v>
      </c>
      <c r="N107" s="16" t="e">
        <f>+'DI cases'!R101/'SSA pop'!B107</f>
        <v>#N/A</v>
      </c>
      <c r="O107" s="16" t="e">
        <f>+'DI cases'!S101/'SSA pop'!C107</f>
        <v>#N/A</v>
      </c>
      <c r="P107" s="16" t="e">
        <f>+'DI cases'!T101/'SSA pop'!D107</f>
        <v>#N/A</v>
      </c>
      <c r="Q107" s="16" t="e">
        <f>+'DI cases'!U101/'SSA pop'!E107</f>
        <v>#N/A</v>
      </c>
      <c r="R107" s="16" t="e">
        <f>+'DI cases'!V101/'SSA pop'!F107</f>
        <v>#N/A</v>
      </c>
      <c r="S107" s="16" t="e">
        <f>+'DI cases'!W101/'SSA pop'!G107</f>
        <v>#N/A</v>
      </c>
      <c r="T107" s="16" t="e">
        <f>+'DI cases'!X101/'SSA pop'!H107</f>
        <v>#N/A</v>
      </c>
      <c r="U107" s="16" t="e">
        <f>+'DI cases'!Y101/'SSA pop'!I107</f>
        <v>#N/A</v>
      </c>
      <c r="V107" s="16" t="e">
        <f>+'DI cases'!Z101/'SSA pop'!J107</f>
        <v>#N/A</v>
      </c>
      <c r="W107" s="16" t="e">
        <f>+'DI cases'!AA101/'SSA pop'!K107</f>
        <v>#N/A</v>
      </c>
      <c r="X107" s="16" t="e">
        <f>+'DI cases'!AB101/'SSA pop'!L107</f>
        <v>#N/A</v>
      </c>
    </row>
    <row r="108" spans="1:24" x14ac:dyDescent="0.3">
      <c r="A108" s="23">
        <v>44196</v>
      </c>
      <c r="B108" s="1">
        <v>9182.1129999999994</v>
      </c>
      <c r="C108" s="1">
        <v>11640.78</v>
      </c>
      <c r="D108" s="1">
        <v>12064.214</v>
      </c>
      <c r="E108" s="1">
        <v>11933.162</v>
      </c>
      <c r="F108" s="1">
        <v>11442.663</v>
      </c>
      <c r="G108" s="1">
        <v>10913.906999999999</v>
      </c>
      <c r="H108" s="1">
        <v>10332.945</v>
      </c>
      <c r="I108" s="1">
        <v>10661.307000000001</v>
      </c>
      <c r="J108" s="1">
        <v>10972.412</v>
      </c>
      <c r="K108" s="1">
        <v>10417.504999999999</v>
      </c>
      <c r="L108" s="1">
        <v>1897.296</v>
      </c>
      <c r="N108" s="16" t="e">
        <f>+'DI cases'!R102/'SSA pop'!B108</f>
        <v>#N/A</v>
      </c>
      <c r="O108" s="16" t="e">
        <f>+'DI cases'!S102/'SSA pop'!C108</f>
        <v>#N/A</v>
      </c>
      <c r="P108" s="16" t="e">
        <f>+'DI cases'!T102/'SSA pop'!D108</f>
        <v>#N/A</v>
      </c>
      <c r="Q108" s="16" t="e">
        <f>+'DI cases'!U102/'SSA pop'!E108</f>
        <v>#N/A</v>
      </c>
      <c r="R108" s="16" t="e">
        <f>+'DI cases'!V102/'SSA pop'!F108</f>
        <v>#N/A</v>
      </c>
      <c r="S108" s="16" t="e">
        <f>+'DI cases'!W102/'SSA pop'!G108</f>
        <v>#N/A</v>
      </c>
      <c r="T108" s="16" t="e">
        <f>+'DI cases'!X102/'SSA pop'!H108</f>
        <v>#N/A</v>
      </c>
      <c r="U108" s="16" t="e">
        <f>+'DI cases'!Y102/'SSA pop'!I108</f>
        <v>#N/A</v>
      </c>
      <c r="V108" s="16" t="e">
        <f>+'DI cases'!Z102/'SSA pop'!J108</f>
        <v>#N/A</v>
      </c>
      <c r="W108" s="16" t="e">
        <f>+'DI cases'!AA102/'SSA pop'!K108</f>
        <v>#N/A</v>
      </c>
      <c r="X108" s="16" t="e">
        <f>+'DI cases'!AB102/'SSA pop'!L108</f>
        <v>#N/A</v>
      </c>
    </row>
    <row r="110" spans="1:24" x14ac:dyDescent="0.3">
      <c r="A110" t="s">
        <v>12</v>
      </c>
    </row>
    <row r="111" spans="1:24" x14ac:dyDescent="0.3">
      <c r="A111" s="23">
        <v>27394</v>
      </c>
    </row>
    <row r="112" spans="1:24" x14ac:dyDescent="0.3">
      <c r="A112" s="23">
        <v>27759</v>
      </c>
      <c r="B112" s="1">
        <v>8628.8919999999998</v>
      </c>
      <c r="C112" s="1">
        <v>10090.174999999999</v>
      </c>
      <c r="D112" s="1">
        <v>9259.2090000000007</v>
      </c>
      <c r="E112" s="1">
        <v>7380.2489999999998</v>
      </c>
      <c r="F112" s="1">
        <v>6206.2280000000001</v>
      </c>
      <c r="G112" s="1">
        <v>5827.5940000000001</v>
      </c>
      <c r="H112" s="1">
        <v>6238.9889999999996</v>
      </c>
      <c r="I112" s="1">
        <v>6320.3620000000001</v>
      </c>
      <c r="J112" s="1">
        <v>5787.732</v>
      </c>
      <c r="K112" s="1">
        <v>5243.5420000000004</v>
      </c>
      <c r="L112" s="1">
        <v>979.33799999999997</v>
      </c>
      <c r="N112" s="16">
        <f>+'DI cases'!R105/'SSA pop'!B112</f>
        <v>0.23108412992073607</v>
      </c>
      <c r="O112" s="16">
        <f>+'DI cases'!S105/'SSA pop'!C112</f>
        <v>0.6072243543843393</v>
      </c>
      <c r="P112" s="16">
        <f>+'DI cases'!T105/'SSA pop'!D112</f>
        <v>0.56462706479570768</v>
      </c>
      <c r="Q112" s="16">
        <f>+'DI cases'!U105/'SSA pop'!E112</f>
        <v>0.40405140802159928</v>
      </c>
      <c r="R112" s="16">
        <f>+'DI cases'!V105/'SSA pop'!F112</f>
        <v>0.37446255600019851</v>
      </c>
      <c r="S112" s="16">
        <f>+'DI cases'!W105/'SSA pop'!G112</f>
        <v>0.41046098956104354</v>
      </c>
      <c r="T112" s="16">
        <f>+'DI cases'!X105/'SSA pop'!H112</f>
        <v>0.43516665921353609</v>
      </c>
      <c r="U112" s="16">
        <f>+'DI cases'!Y105/'SSA pop'!I112</f>
        <v>0.45582832122590444</v>
      </c>
      <c r="V112" s="16">
        <f>+'DI cases'!Z105/'SSA pop'!J112</f>
        <v>0.45406387165127893</v>
      </c>
      <c r="W112" s="16">
        <f>+'DI cases'!AA105/'SSA pop'!K112</f>
        <v>0.42852712918100017</v>
      </c>
      <c r="X112" s="16" t="e">
        <v>#N/A</v>
      </c>
    </row>
    <row r="113" spans="1:24" x14ac:dyDescent="0.3">
      <c r="A113" s="23">
        <v>28125</v>
      </c>
      <c r="B113" s="1">
        <v>8681.8889999999992</v>
      </c>
      <c r="C113" s="1">
        <v>10339.183999999999</v>
      </c>
      <c r="D113" s="1">
        <v>9497.7150000000001</v>
      </c>
      <c r="E113" s="1">
        <v>7760.93</v>
      </c>
      <c r="F113" s="1">
        <v>6400.8729999999996</v>
      </c>
      <c r="G113" s="1">
        <v>5801.652</v>
      </c>
      <c r="H113" s="1">
        <v>6154.8310000000001</v>
      </c>
      <c r="I113" s="1">
        <v>6304.2240000000002</v>
      </c>
      <c r="J113" s="1">
        <v>5885.4620000000004</v>
      </c>
      <c r="K113" s="1">
        <v>5304.94</v>
      </c>
      <c r="L113" s="1">
        <v>996.08699999999999</v>
      </c>
      <c r="N113" s="16">
        <f>+'DI cases'!R106/'SSA pop'!B113</f>
        <v>0.22829133152934808</v>
      </c>
      <c r="O113" s="16">
        <f>+'DI cases'!S106/'SSA pop'!C113</f>
        <v>0.60498004484686607</v>
      </c>
      <c r="P113" s="16">
        <f>+'DI cases'!T106/'SSA pop'!D113</f>
        <v>0.5840352126801025</v>
      </c>
      <c r="Q113" s="16">
        <f>+'DI cases'!U106/'SSA pop'!E113</f>
        <v>0.42533562343688192</v>
      </c>
      <c r="R113" s="16">
        <f>+'DI cases'!V106/'SSA pop'!F113</f>
        <v>0.38494749075633905</v>
      </c>
      <c r="S113" s="16">
        <f>+'DI cases'!W106/'SSA pop'!G113</f>
        <v>0.42108695936950374</v>
      </c>
      <c r="T113" s="16">
        <f>+'DI cases'!X106/'SSA pop'!H113</f>
        <v>0.44355401472436856</v>
      </c>
      <c r="U113" s="16">
        <f>+'DI cases'!Y106/'SSA pop'!I113</f>
        <v>0.45271234017065382</v>
      </c>
      <c r="V113" s="16">
        <f>+'DI cases'!Z106/'SSA pop'!J113</f>
        <v>0.46130618123097217</v>
      </c>
      <c r="W113" s="16">
        <f>+'DI cases'!AA106/'SSA pop'!K113</f>
        <v>0.43129611267987955</v>
      </c>
      <c r="X113" s="16" t="e">
        <v>#N/A</v>
      </c>
    </row>
    <row r="114" spans="1:24" x14ac:dyDescent="0.3">
      <c r="A114" s="23">
        <v>28490</v>
      </c>
      <c r="B114" s="1">
        <v>8686.9189999999999</v>
      </c>
      <c r="C114" s="1">
        <v>10582.174000000001</v>
      </c>
      <c r="D114" s="1">
        <v>9592.5360000000001</v>
      </c>
      <c r="E114" s="1">
        <v>8214.5949999999993</v>
      </c>
      <c r="F114" s="1">
        <v>6677.1</v>
      </c>
      <c r="G114" s="1">
        <v>5887.3289999999997</v>
      </c>
      <c r="H114" s="1">
        <v>6017.9030000000002</v>
      </c>
      <c r="I114" s="1">
        <v>6302.3919999999998</v>
      </c>
      <c r="J114" s="1">
        <v>5948.2110000000002</v>
      </c>
      <c r="K114" s="1">
        <v>5380.78</v>
      </c>
      <c r="L114" s="1">
        <v>999.24199999999996</v>
      </c>
      <c r="N114" s="16">
        <f>+'DI cases'!R107/'SSA pop'!B114</f>
        <v>0.23391492426716537</v>
      </c>
      <c r="O114" s="16">
        <f>+'DI cases'!S107/'SSA pop'!C114</f>
        <v>0.60838160476287761</v>
      </c>
      <c r="P114" s="16">
        <f>+'DI cases'!T107/'SSA pop'!D114</f>
        <v>0.6013008447401188</v>
      </c>
      <c r="Q114" s="16">
        <f>+'DI cases'!U107/'SSA pop'!E114</f>
        <v>0.44725272517999975</v>
      </c>
      <c r="R114" s="16">
        <f>+'DI cases'!V107/'SSA pop'!F114</f>
        <v>0.40331880606850279</v>
      </c>
      <c r="S114" s="16">
        <f>+'DI cases'!W107/'SSA pop'!G114</f>
        <v>0.42582977781605208</v>
      </c>
      <c r="T114" s="16">
        <f>+'DI cases'!X107/'SSA pop'!H114</f>
        <v>0.45630512821492802</v>
      </c>
      <c r="U114" s="16">
        <f>+'DI cases'!Y107/'SSA pop'!I114</f>
        <v>0.45665201402895916</v>
      </c>
      <c r="V114" s="16">
        <f>+'DI cases'!Z107/'SSA pop'!J114</f>
        <v>0.46299635302110165</v>
      </c>
      <c r="W114" s="16">
        <f>+'DI cases'!AA107/'SSA pop'!K114</f>
        <v>0.43227933496630599</v>
      </c>
      <c r="X114" s="16" t="e">
        <v>#N/A</v>
      </c>
    </row>
    <row r="115" spans="1:24" x14ac:dyDescent="0.3">
      <c r="A115" s="23">
        <v>28855</v>
      </c>
      <c r="B115" s="1">
        <v>8658.2579999999998</v>
      </c>
      <c r="C115" s="1">
        <v>10768.825999999999</v>
      </c>
      <c r="D115" s="1">
        <v>9804.2459999999992</v>
      </c>
      <c r="E115" s="1">
        <v>8559.4869999999992</v>
      </c>
      <c r="F115" s="1">
        <v>6979.9960000000001</v>
      </c>
      <c r="G115" s="1">
        <v>5999.8019999999997</v>
      </c>
      <c r="H115" s="1">
        <v>5896.0110000000004</v>
      </c>
      <c r="I115" s="1">
        <v>6261.2470000000003</v>
      </c>
      <c r="J115" s="1">
        <v>6057.57</v>
      </c>
      <c r="K115" s="1">
        <v>5405.4009999999998</v>
      </c>
      <c r="L115" s="1">
        <v>1024.877</v>
      </c>
      <c r="N115" s="16">
        <f>+'DI cases'!R108/'SSA pop'!B115</f>
        <v>0.28724022776868052</v>
      </c>
      <c r="O115" s="16">
        <f>+'DI cases'!S108/'SSA pop'!C115</f>
        <v>0.66172487140195235</v>
      </c>
      <c r="P115" s="16">
        <f>+'DI cases'!T108/'SSA pop'!D115</f>
        <v>0.62564729607967817</v>
      </c>
      <c r="Q115" s="16">
        <f>+'DI cases'!U108/'SSA pop'!E115</f>
        <v>0.47362651523391536</v>
      </c>
      <c r="R115" s="16">
        <f>+'DI cases'!V108/'SSA pop'!F115</f>
        <v>0.42005754731091538</v>
      </c>
      <c r="S115" s="16">
        <f>+'DI cases'!W108/'SSA pop'!G115</f>
        <v>0.44384798031668382</v>
      </c>
      <c r="T115" s="16">
        <f>+'DI cases'!X108/'SSA pop'!H115</f>
        <v>0.46896113321362526</v>
      </c>
      <c r="U115" s="16">
        <f>+'DI cases'!Y108/'SSA pop'!I115</f>
        <v>0.46204853442133809</v>
      </c>
      <c r="V115" s="16">
        <f>+'DI cases'!Z108/'SSA pop'!J115</f>
        <v>0.46091089331200469</v>
      </c>
      <c r="W115" s="16">
        <f>+'DI cases'!AA108/'SSA pop'!K115</f>
        <v>0.44011535869401736</v>
      </c>
      <c r="X115" s="16" t="e">
        <v>#N/A</v>
      </c>
    </row>
    <row r="116" spans="1:24" x14ac:dyDescent="0.3">
      <c r="A116" s="23">
        <v>29220</v>
      </c>
      <c r="B116" s="1">
        <v>8593.2170000000006</v>
      </c>
      <c r="C116" s="1">
        <v>10893.025</v>
      </c>
      <c r="D116" s="1">
        <v>10050.664000000001</v>
      </c>
      <c r="E116" s="1">
        <v>8958.2860000000001</v>
      </c>
      <c r="F116" s="1">
        <v>7229.2049999999999</v>
      </c>
      <c r="G116" s="1">
        <v>6094.5630000000001</v>
      </c>
      <c r="H116" s="1">
        <v>5863.857</v>
      </c>
      <c r="I116" s="1">
        <v>6166.2790000000005</v>
      </c>
      <c r="J116" s="1">
        <v>6159.5889999999999</v>
      </c>
      <c r="K116" s="1">
        <v>5436.5240000000003</v>
      </c>
      <c r="L116" s="1">
        <v>1019.898</v>
      </c>
      <c r="N116" s="16">
        <f>+'DI cases'!R109/'SSA pop'!B116</f>
        <v>0.32246363614464757</v>
      </c>
      <c r="O116" s="16">
        <f>+'DI cases'!S109/'SSA pop'!C116</f>
        <v>0.70017281700904943</v>
      </c>
      <c r="P116" s="16">
        <f>+'DI cases'!T109/'SSA pop'!D116</f>
        <v>0.65478260938779764</v>
      </c>
      <c r="Q116" s="16">
        <f>+'DI cases'!U109/'SSA pop'!E116</f>
        <v>0.5035561490222572</v>
      </c>
      <c r="R116" s="16">
        <f>+'DI cases'!V109/'SSA pop'!F116</f>
        <v>0.44002072150395516</v>
      </c>
      <c r="S116" s="16">
        <f>+'DI cases'!W109/'SSA pop'!G116</f>
        <v>0.46073853039176066</v>
      </c>
      <c r="T116" s="16">
        <f>+'DI cases'!X109/'SSA pop'!H116</f>
        <v>0.47937731087234903</v>
      </c>
      <c r="U116" s="16">
        <f>+'DI cases'!Y109/'SSA pop'!I116</f>
        <v>0.47192155917693634</v>
      </c>
      <c r="V116" s="16">
        <f>+'DI cases'!Z109/'SSA pop'!J116</f>
        <v>0.46188146644199801</v>
      </c>
      <c r="W116" s="16">
        <f>+'DI cases'!AA109/'SSA pop'!K116</f>
        <v>0.43925125686927896</v>
      </c>
      <c r="X116" s="16" t="e">
        <v>#N/A</v>
      </c>
    </row>
    <row r="117" spans="1:24" x14ac:dyDescent="0.3">
      <c r="A117" s="23">
        <v>29586</v>
      </c>
      <c r="B117" s="1">
        <v>8482.0249999999996</v>
      </c>
      <c r="C117" s="1">
        <v>10981.501</v>
      </c>
      <c r="D117" s="1">
        <v>10289.5</v>
      </c>
      <c r="E117" s="1">
        <v>9388.652</v>
      </c>
      <c r="F117" s="1">
        <v>7429.0119999999997</v>
      </c>
      <c r="G117" s="1">
        <v>6216.7640000000001</v>
      </c>
      <c r="H117" s="1">
        <v>5787.62</v>
      </c>
      <c r="I117" s="1">
        <v>6137.1180000000004</v>
      </c>
      <c r="J117" s="1">
        <v>6151.5240000000003</v>
      </c>
      <c r="K117" s="1">
        <v>5553.866</v>
      </c>
      <c r="L117" s="1">
        <v>1034.3810000000001</v>
      </c>
      <c r="N117" s="42">
        <f>+'DI cases'!R110/'SSA pop'!B117</f>
        <v>0.32610137319802762</v>
      </c>
      <c r="O117" s="42">
        <f>+'DI cases'!S110/'SSA pop'!C117</f>
        <v>0.71684189620344252</v>
      </c>
      <c r="P117" s="42">
        <f>+'DI cases'!T110/'SSA pop'!D117</f>
        <v>0.68079109772097768</v>
      </c>
      <c r="Q117" s="42">
        <f>+'DI cases'!U110/'SSA pop'!E117</f>
        <v>0.5319187461629209</v>
      </c>
      <c r="R117" s="42">
        <f>+'DI cases'!V110/'SSA pop'!F117</f>
        <v>0.46224181627381949</v>
      </c>
      <c r="S117" s="42">
        <f>+'DI cases'!W110/'SSA pop'!G117</f>
        <v>0.48272702647229332</v>
      </c>
      <c r="T117" s="42">
        <f>+'DI cases'!X110/'SSA pop'!H117</f>
        <v>0.49139369896434115</v>
      </c>
      <c r="U117" s="42">
        <f>+'DI cases'!Y110/'SSA pop'!I117</f>
        <v>0.47970399135229269</v>
      </c>
      <c r="V117" s="42">
        <f>+'DI cases'!Z110/'SSA pop'!J117</f>
        <v>0.46898947317770356</v>
      </c>
      <c r="W117" s="42">
        <f>+'DI cases'!AA110/'SSA pop'!K117</f>
        <v>0.43645273400546575</v>
      </c>
      <c r="X117" s="42" t="e">
        <v>#N/A</v>
      </c>
    </row>
    <row r="118" spans="1:24" x14ac:dyDescent="0.3">
      <c r="A118" s="23">
        <v>29951</v>
      </c>
      <c r="B118" s="1">
        <v>8285.7360000000008</v>
      </c>
      <c r="C118" s="1">
        <v>11034.606</v>
      </c>
      <c r="D118" s="1">
        <v>10524.532999999999</v>
      </c>
      <c r="E118" s="1">
        <v>9623.3070000000007</v>
      </c>
      <c r="F118" s="1">
        <v>7810.6840000000002</v>
      </c>
      <c r="G118" s="1">
        <v>6405.5190000000002</v>
      </c>
      <c r="H118" s="1">
        <v>5776.442</v>
      </c>
      <c r="I118" s="1">
        <v>6052.2030000000004</v>
      </c>
      <c r="J118" s="1">
        <v>6144.1589999999997</v>
      </c>
      <c r="K118" s="1">
        <v>5658.8919999999998</v>
      </c>
      <c r="L118" s="1">
        <v>1048.7619999999999</v>
      </c>
      <c r="N118" s="16">
        <f>+'DI cases'!R111/'SSA pop'!B118</f>
        <v>0.30860263952411709</v>
      </c>
      <c r="O118" s="16">
        <f>+'DI cases'!S111/'SSA pop'!C118</f>
        <v>0.7108545606431258</v>
      </c>
      <c r="P118" s="16">
        <f>+'DI cases'!T111/'SSA pop'!D118</f>
        <v>0.70026860099160693</v>
      </c>
      <c r="Q118" s="16">
        <f>+'DI cases'!U111/'SSA pop'!E118</f>
        <v>0.56207289240590574</v>
      </c>
      <c r="R118" s="16">
        <f>+'DI cases'!V111/'SSA pop'!F118</f>
        <v>0.49009792228183857</v>
      </c>
      <c r="S118" s="16">
        <f>+'DI cases'!W111/'SSA pop'!G118</f>
        <v>0.50175481487136331</v>
      </c>
      <c r="T118" s="16">
        <f>+'DI cases'!X111/'SSA pop'!H118</f>
        <v>0.50671330206379639</v>
      </c>
      <c r="U118" s="16">
        <f>+'DI cases'!Y111/'SSA pop'!I118</f>
        <v>0.49172177469922934</v>
      </c>
      <c r="V118" s="16">
        <f>+'DI cases'!Z111/'SSA pop'!J118</f>
        <v>0.46824960096247514</v>
      </c>
      <c r="W118" s="16">
        <f>+'DI cases'!AA111/'SSA pop'!K118</f>
        <v>0.44266616150299387</v>
      </c>
      <c r="X118" s="16" t="e">
        <v>#N/A</v>
      </c>
    </row>
    <row r="119" spans="1:24" x14ac:dyDescent="0.3">
      <c r="A119" s="23">
        <v>30316</v>
      </c>
      <c r="B119" s="1">
        <v>8036.5550000000003</v>
      </c>
      <c r="C119" s="1">
        <v>11018.138999999999</v>
      </c>
      <c r="D119" s="1">
        <v>10757.522000000001</v>
      </c>
      <c r="E119" s="1">
        <v>9701.11</v>
      </c>
      <c r="F119" s="1">
        <v>8259.4130000000005</v>
      </c>
      <c r="G119" s="1">
        <v>6680.4440000000004</v>
      </c>
      <c r="H119" s="1">
        <v>5854.5529999999999</v>
      </c>
      <c r="I119" s="1">
        <v>5929.2110000000002</v>
      </c>
      <c r="J119" s="1">
        <v>6137.0320000000002</v>
      </c>
      <c r="K119" s="1">
        <v>5746.1</v>
      </c>
      <c r="L119" s="1">
        <v>1059.3440000000001</v>
      </c>
      <c r="N119" s="16">
        <f>+'DI cases'!R112/'SSA pop'!B119</f>
        <v>0.28532126016682519</v>
      </c>
      <c r="O119" s="16">
        <f>+'DI cases'!S112/'SSA pop'!C119</f>
        <v>0.69149608658957751</v>
      </c>
      <c r="P119" s="16">
        <f>+'DI cases'!T112/'SSA pop'!D119</f>
        <v>0.70852748430354118</v>
      </c>
      <c r="Q119" s="16">
        <f>+'DI cases'!U112/'SSA pop'!E119</f>
        <v>0.58879860139715967</v>
      </c>
      <c r="R119" s="16">
        <f>+'DI cases'!V112/'SSA pop'!F119</f>
        <v>0.52473462702494711</v>
      </c>
      <c r="S119" s="16">
        <f>+'DI cases'!W112/'SSA pop'!G119</f>
        <v>0.53244963957485458</v>
      </c>
      <c r="T119" s="16">
        <f>+'DI cases'!X112/'SSA pop'!H119</f>
        <v>0.52010802532661338</v>
      </c>
      <c r="U119" s="16">
        <f>+'DI cases'!Y112/'SSA pop'!I119</f>
        <v>0.50883667320997683</v>
      </c>
      <c r="V119" s="16">
        <f>+'DI cases'!Z112/'SSA pop'!J119</f>
        <v>0.47433352148074182</v>
      </c>
      <c r="W119" s="16">
        <f>+'DI cases'!AA112/'SSA pop'!K119</f>
        <v>0.44708584953272651</v>
      </c>
      <c r="X119" s="16" t="e">
        <v>#N/A</v>
      </c>
    </row>
    <row r="120" spans="1:24" x14ac:dyDescent="0.3">
      <c r="A120" s="23">
        <v>30681</v>
      </c>
      <c r="B120" s="1">
        <v>7779.0219999999999</v>
      </c>
      <c r="C120" s="1">
        <v>10983.162</v>
      </c>
      <c r="D120" s="1">
        <v>10932.856</v>
      </c>
      <c r="E120" s="1">
        <v>9904.4060000000009</v>
      </c>
      <c r="F120" s="1">
        <v>8589.3179999999993</v>
      </c>
      <c r="G120" s="1">
        <v>6982.42</v>
      </c>
      <c r="H120" s="1">
        <v>5960.433</v>
      </c>
      <c r="I120" s="1">
        <v>5822.92</v>
      </c>
      <c r="J120" s="1">
        <v>6099.6130000000003</v>
      </c>
      <c r="K120" s="1">
        <v>5845.6610000000001</v>
      </c>
      <c r="L120" s="1">
        <v>1058.691</v>
      </c>
      <c r="N120" s="16">
        <f>+'DI cases'!R113/'SSA pop'!B120</f>
        <v>0.25247389710428897</v>
      </c>
      <c r="O120" s="16">
        <f>+'DI cases'!S113/'SSA pop'!C120</f>
        <v>0.66774941496811213</v>
      </c>
      <c r="P120" s="16">
        <f>+'DI cases'!T113/'SSA pop'!D120</f>
        <v>0.71600686956820803</v>
      </c>
      <c r="Q120" s="16">
        <f>+'DI cases'!U113/'SSA pop'!E120</f>
        <v>0.60962767479442981</v>
      </c>
      <c r="R120" s="16">
        <f>+'DI cases'!V113/'SSA pop'!F120</f>
        <v>0.54905406925206401</v>
      </c>
      <c r="S120" s="16">
        <f>+'DI cases'!W113/'SSA pop'!G120</f>
        <v>0.54809077655025051</v>
      </c>
      <c r="T120" s="16">
        <f>+'DI cases'!X113/'SSA pop'!H120</f>
        <v>0.54324912300834516</v>
      </c>
      <c r="U120" s="16">
        <f>+'DI cases'!Y113/'SSA pop'!I120</f>
        <v>0.52121615959003387</v>
      </c>
      <c r="V120" s="16">
        <f>+'DI cases'!Z113/'SSA pop'!J120</f>
        <v>0.48330935093751026</v>
      </c>
      <c r="W120" s="16">
        <f>+'DI cases'!AA113/'SSA pop'!K120</f>
        <v>0.44802461175904656</v>
      </c>
      <c r="X120" s="16" t="e">
        <v>#N/A</v>
      </c>
    </row>
    <row r="121" spans="1:24" x14ac:dyDescent="0.3">
      <c r="A121" s="23">
        <v>31047</v>
      </c>
      <c r="B121" s="1">
        <v>7563.3530000000001</v>
      </c>
      <c r="C121" s="1">
        <v>10883.709000000001</v>
      </c>
      <c r="D121" s="1">
        <v>11078.036</v>
      </c>
      <c r="E121" s="1">
        <v>10136.508</v>
      </c>
      <c r="F121" s="1">
        <v>8985.402</v>
      </c>
      <c r="G121" s="1">
        <v>7228.4650000000001</v>
      </c>
      <c r="H121" s="1">
        <v>6070.1639999999998</v>
      </c>
      <c r="I121" s="1">
        <v>5771.8990000000003</v>
      </c>
      <c r="J121" s="1">
        <v>6030.259</v>
      </c>
      <c r="K121" s="1">
        <v>5921.32</v>
      </c>
      <c r="L121" s="1">
        <v>1076.182</v>
      </c>
      <c r="N121" s="16">
        <f>+'DI cases'!R114/'SSA pop'!B121</f>
        <v>0.23587422139360678</v>
      </c>
      <c r="O121" s="16">
        <f>+'DI cases'!S114/'SSA pop'!C121</f>
        <v>0.66493876306321675</v>
      </c>
      <c r="P121" s="16">
        <f>+'DI cases'!T114/'SSA pop'!D121</f>
        <v>0.71736542470163478</v>
      </c>
      <c r="Q121" s="16">
        <f>+'DI cases'!U114/'SSA pop'!E121</f>
        <v>0.63078922248174618</v>
      </c>
      <c r="R121" s="16">
        <f>+'DI cases'!V114/'SSA pop'!F121</f>
        <v>0.57159379179696135</v>
      </c>
      <c r="S121" s="16">
        <f>+'DI cases'!W114/'SSA pop'!G121</f>
        <v>0.56360513608352536</v>
      </c>
      <c r="T121" s="16">
        <f>+'DI cases'!X114/'SSA pop'!H121</f>
        <v>0.55566867715600432</v>
      </c>
      <c r="U121" s="16">
        <f>+'DI cases'!Y114/'SSA pop'!I121</f>
        <v>0.53327336462401709</v>
      </c>
      <c r="V121" s="16">
        <f>+'DI cases'!Z114/'SSA pop'!J121</f>
        <v>0.48870206072409161</v>
      </c>
      <c r="W121" s="16">
        <f>+'DI cases'!AA114/'SSA pop'!K121</f>
        <v>0.45006856579276244</v>
      </c>
      <c r="X121" s="16" t="e">
        <v>#N/A</v>
      </c>
    </row>
    <row r="122" spans="1:24" x14ac:dyDescent="0.3">
      <c r="A122" s="23">
        <v>31412</v>
      </c>
      <c r="B122" s="1">
        <v>7488.4359999999997</v>
      </c>
      <c r="C122" s="1">
        <v>10694.755999999999</v>
      </c>
      <c r="D122" s="1">
        <v>11193.035</v>
      </c>
      <c r="E122" s="1">
        <v>10393.212</v>
      </c>
      <c r="F122" s="1">
        <v>9422.6779999999999</v>
      </c>
      <c r="G122" s="1">
        <v>7419.7460000000001</v>
      </c>
      <c r="H122" s="1">
        <v>6190.7269999999999</v>
      </c>
      <c r="I122" s="1">
        <v>5723.4309999999996</v>
      </c>
      <c r="J122" s="1">
        <v>5972.8490000000002</v>
      </c>
      <c r="K122" s="1">
        <v>5931.2160000000003</v>
      </c>
      <c r="L122" s="1">
        <v>1139.2429999999999</v>
      </c>
      <c r="N122" s="16">
        <f>+'DI cases'!R115/'SSA pop'!B122</f>
        <v>0.24865005189334596</v>
      </c>
      <c r="O122" s="16">
        <f>+'DI cases'!S115/'SSA pop'!C122</f>
        <v>0.68023992319226356</v>
      </c>
      <c r="P122" s="16">
        <f>+'DI cases'!T115/'SSA pop'!D122</f>
        <v>0.72366431445984047</v>
      </c>
      <c r="Q122" s="16">
        <f>+'DI cases'!U115/'SSA pop'!E122</f>
        <v>0.64869262745722889</v>
      </c>
      <c r="R122" s="16">
        <f>+'DI cases'!V115/'SSA pop'!F122</f>
        <v>0.59123319294153953</v>
      </c>
      <c r="S122" s="16">
        <f>+'DI cases'!W115/'SSA pop'!G122</f>
        <v>0.5777825817757104</v>
      </c>
      <c r="T122" s="16">
        <f>+'DI cases'!X115/'SSA pop'!H122</f>
        <v>0.57311524155402105</v>
      </c>
      <c r="U122" s="16">
        <f>+'DI cases'!Y115/'SSA pop'!I122</f>
        <v>0.54250675862083431</v>
      </c>
      <c r="V122" s="16">
        <f>+'DI cases'!Z115/'SSA pop'!J122</f>
        <v>0.49942665552067361</v>
      </c>
      <c r="W122" s="16">
        <f>+'DI cases'!AA115/'SSA pop'!K122</f>
        <v>0.45336403192869723</v>
      </c>
      <c r="X122" s="16" t="e">
        <v>#N/A</v>
      </c>
    </row>
    <row r="123" spans="1:24" x14ac:dyDescent="0.3">
      <c r="A123" s="23">
        <v>31777</v>
      </c>
      <c r="B123" s="1">
        <v>7515.7340000000004</v>
      </c>
      <c r="C123" s="1">
        <v>10416.867</v>
      </c>
      <c r="D123" s="1">
        <v>11271.583000000001</v>
      </c>
      <c r="E123" s="1">
        <v>10638.963</v>
      </c>
      <c r="F123" s="1">
        <v>9664.4789999999994</v>
      </c>
      <c r="G123" s="1">
        <v>7807.1450000000004</v>
      </c>
      <c r="H123" s="1">
        <v>6373.4840000000004</v>
      </c>
      <c r="I123" s="1">
        <v>5719.3819999999996</v>
      </c>
      <c r="J123" s="1">
        <v>5889.2839999999997</v>
      </c>
      <c r="K123" s="1">
        <v>5918.0990000000002</v>
      </c>
      <c r="L123" s="1">
        <v>1153.2840000000001</v>
      </c>
      <c r="N123" s="16">
        <f>+'DI cases'!R116/'SSA pop'!B123</f>
        <v>0.25799210030583836</v>
      </c>
      <c r="O123" s="16">
        <f>+'DI cases'!S116/'SSA pop'!C123</f>
        <v>0.69493063509402586</v>
      </c>
      <c r="P123" s="16">
        <f>+'DI cases'!T116/'SSA pop'!D123</f>
        <v>0.73104194858876514</v>
      </c>
      <c r="Q123" s="16">
        <f>+'DI cases'!U116/'SSA pop'!E123</f>
        <v>0.66106066916484252</v>
      </c>
      <c r="R123" s="16">
        <f>+'DI cases'!V116/'SSA pop'!F123</f>
        <v>0.60831008065721914</v>
      </c>
      <c r="S123" s="16">
        <f>+'DI cases'!W116/'SSA pop'!G123</f>
        <v>0.59663295609342459</v>
      </c>
      <c r="T123" s="16">
        <f>+'DI cases'!X116/'SSA pop'!H123</f>
        <v>0.58696311154150538</v>
      </c>
      <c r="U123" s="16">
        <f>+'DI cases'!Y116/'SSA pop'!I123</f>
        <v>0.55425568706549067</v>
      </c>
      <c r="V123" s="16">
        <f>+'DI cases'!Z116/'SSA pop'!J123</f>
        <v>0.51075818384713667</v>
      </c>
      <c r="W123" s="16">
        <f>+'DI cases'!AA116/'SSA pop'!K123</f>
        <v>0.45301709214394686</v>
      </c>
      <c r="X123" s="16" t="e">
        <v>#N/A</v>
      </c>
    </row>
    <row r="124" spans="1:24" x14ac:dyDescent="0.3">
      <c r="A124" s="23">
        <v>32142</v>
      </c>
      <c r="B124" s="1">
        <v>7525.3590000000004</v>
      </c>
      <c r="C124" s="1">
        <v>10130.227000000001</v>
      </c>
      <c r="D124" s="1">
        <v>11274.753000000001</v>
      </c>
      <c r="E124" s="1">
        <v>10894.052</v>
      </c>
      <c r="F124" s="1">
        <v>9746.6830000000009</v>
      </c>
      <c r="G124" s="1">
        <v>8259.6820000000007</v>
      </c>
      <c r="H124" s="1">
        <v>6652.826</v>
      </c>
      <c r="I124" s="1">
        <v>5777.3050000000003</v>
      </c>
      <c r="J124" s="1">
        <v>5792.6819999999998</v>
      </c>
      <c r="K124" s="1">
        <v>5896.0860000000002</v>
      </c>
      <c r="L124" s="1">
        <v>1150.4680000000001</v>
      </c>
      <c r="N124" s="16">
        <f>+'DI cases'!R117/'SSA pop'!B124</f>
        <v>0.26829284822159316</v>
      </c>
      <c r="O124" s="16">
        <f>+'DI cases'!S117/'SSA pop'!C124</f>
        <v>0.70018174321266435</v>
      </c>
      <c r="P124" s="16">
        <f>+'DI cases'!T117/'SSA pop'!D124</f>
        <v>0.74263267674245281</v>
      </c>
      <c r="Q124" s="16">
        <f>+'DI cases'!U117/'SSA pop'!E124</f>
        <v>0.6716509155638325</v>
      </c>
      <c r="R124" s="16">
        <f>+'DI cases'!V117/'SSA pop'!F124</f>
        <v>0.62626434039149514</v>
      </c>
      <c r="S124" s="16">
        <f>+'DI cases'!W117/'SSA pop'!G124</f>
        <v>0.61261438394359491</v>
      </c>
      <c r="T124" s="16">
        <f>+'DI cases'!X117/'SSA pop'!H124</f>
        <v>0.60741104607275165</v>
      </c>
      <c r="U124" s="16">
        <f>+'DI cases'!Y117/'SSA pop'!I124</f>
        <v>0.56237294032425156</v>
      </c>
      <c r="V124" s="16">
        <f>+'DI cases'!Z117/'SSA pop'!J124</f>
        <v>0.5235916627220345</v>
      </c>
      <c r="W124" s="16">
        <f>+'DI cases'!AA117/'SSA pop'!K124</f>
        <v>0.45810050938877078</v>
      </c>
      <c r="X124" s="16" t="e">
        <v>#N/A</v>
      </c>
    </row>
    <row r="125" spans="1:24" x14ac:dyDescent="0.3">
      <c r="A125" s="23">
        <v>32508</v>
      </c>
      <c r="B125" s="1">
        <v>7410.7070000000003</v>
      </c>
      <c r="C125" s="1">
        <v>9859.8130000000001</v>
      </c>
      <c r="D125" s="1">
        <v>11268.561</v>
      </c>
      <c r="E125" s="1">
        <v>11078.651</v>
      </c>
      <c r="F125" s="1">
        <v>9965.68</v>
      </c>
      <c r="G125" s="1">
        <v>8583.44</v>
      </c>
      <c r="H125" s="1">
        <v>6954.6120000000001</v>
      </c>
      <c r="I125" s="1">
        <v>5879.433</v>
      </c>
      <c r="J125" s="1">
        <v>5700.5020000000004</v>
      </c>
      <c r="K125" s="1">
        <v>5858.402</v>
      </c>
      <c r="L125" s="1">
        <v>1140.4059999999999</v>
      </c>
      <c r="N125" s="16">
        <f>+'DI cases'!R118/'SSA pop'!B125</f>
        <v>0.294034024014173</v>
      </c>
      <c r="O125" s="16">
        <f>+'DI cases'!S118/'SSA pop'!C125</f>
        <v>0.70782275485346424</v>
      </c>
      <c r="P125" s="16">
        <f>+'DI cases'!T118/'SSA pop'!D125</f>
        <v>0.74481559801646369</v>
      </c>
      <c r="Q125" s="16">
        <f>+'DI cases'!U118/'SSA pop'!E125</f>
        <v>0.68122012328035242</v>
      </c>
      <c r="R125" s="16">
        <f>+'DI cases'!V118/'SSA pop'!F125</f>
        <v>0.63778889147554407</v>
      </c>
      <c r="S125" s="16">
        <f>+'DI cases'!W118/'SSA pop'!G125</f>
        <v>0.62713783751036878</v>
      </c>
      <c r="T125" s="16">
        <f>+'DI cases'!X118/'SSA pop'!H125</f>
        <v>0.6172882110461374</v>
      </c>
      <c r="U125" s="16">
        <f>+'DI cases'!Y118/'SSA pop'!I125</f>
        <v>0.5808383223348238</v>
      </c>
      <c r="V125" s="16">
        <f>+'DI cases'!Z118/'SSA pop'!J125</f>
        <v>0.53135671209307522</v>
      </c>
      <c r="W125" s="16">
        <f>+'DI cases'!AA118/'SSA pop'!K125</f>
        <v>0.46446112779560023</v>
      </c>
      <c r="X125" s="16" t="e">
        <v>#N/A</v>
      </c>
    </row>
    <row r="126" spans="1:24" x14ac:dyDescent="0.3">
      <c r="A126" s="23">
        <v>32873</v>
      </c>
      <c r="B126" s="1">
        <v>7170.3710000000001</v>
      </c>
      <c r="C126" s="1">
        <v>9681.7469999999994</v>
      </c>
      <c r="D126" s="1">
        <v>11172.48</v>
      </c>
      <c r="E126" s="1">
        <v>11259.81</v>
      </c>
      <c r="F126" s="1">
        <v>10203.082</v>
      </c>
      <c r="G126" s="1">
        <v>8988.8529999999992</v>
      </c>
      <c r="H126" s="1">
        <v>7199.0950000000003</v>
      </c>
      <c r="I126" s="1">
        <v>6007.0069999999996</v>
      </c>
      <c r="J126" s="1">
        <v>5629.8190000000004</v>
      </c>
      <c r="K126" s="1">
        <v>5811.4139999999998</v>
      </c>
      <c r="L126" s="1">
        <v>1142.047</v>
      </c>
      <c r="N126" s="16">
        <f>+'DI cases'!R119/'SSA pop'!B126</f>
        <v>0.31239666678335054</v>
      </c>
      <c r="O126" s="16">
        <f>+'DI cases'!S119/'SSA pop'!C126</f>
        <v>0.71918838614559955</v>
      </c>
      <c r="P126" s="16">
        <f>+'DI cases'!T119/'SSA pop'!D126</f>
        <v>0.75202640774474427</v>
      </c>
      <c r="Q126" s="16">
        <f>+'DI cases'!U119/'SSA pop'!E126</f>
        <v>0.68606841500877902</v>
      </c>
      <c r="R126" s="16">
        <f>+'DI cases'!V119/'SSA pop'!F126</f>
        <v>0.65323399341493082</v>
      </c>
      <c r="S126" s="16">
        <f>+'DI cases'!W119/'SSA pop'!G126</f>
        <v>0.64157240083912825</v>
      </c>
      <c r="T126" s="16">
        <f>+'DI cases'!X119/'SSA pop'!H126</f>
        <v>0.63077372919790609</v>
      </c>
      <c r="U126" s="16">
        <f>+'DI cases'!Y119/'SSA pop'!I126</f>
        <v>0.58981119882164279</v>
      </c>
      <c r="V126" s="16">
        <f>+'DI cases'!Z119/'SSA pop'!J126</f>
        <v>0.54548822972816702</v>
      </c>
      <c r="W126" s="16">
        <f>+'DI cases'!AA119/'SSA pop'!K126</f>
        <v>0.46701198709986935</v>
      </c>
      <c r="X126" s="16" t="e">
        <v>#N/A</v>
      </c>
    </row>
    <row r="127" spans="1:24" x14ac:dyDescent="0.3">
      <c r="A127" s="23">
        <v>33238</v>
      </c>
      <c r="B127" s="1">
        <v>6958.7860000000001</v>
      </c>
      <c r="C127" s="1">
        <v>9645.6509999999998</v>
      </c>
      <c r="D127" s="1">
        <v>10980.040999999999</v>
      </c>
      <c r="E127" s="1">
        <v>11386.981</v>
      </c>
      <c r="F127" s="1">
        <v>10474.442999999999</v>
      </c>
      <c r="G127" s="1">
        <v>9434.1280000000006</v>
      </c>
      <c r="H127" s="1">
        <v>7382.1779999999999</v>
      </c>
      <c r="I127" s="1">
        <v>6126.0590000000002</v>
      </c>
      <c r="J127" s="1">
        <v>5612.3490000000002</v>
      </c>
      <c r="K127" s="1">
        <v>5737.1090000000004</v>
      </c>
      <c r="L127" s="1">
        <v>1159.473</v>
      </c>
      <c r="N127" s="16">
        <f>+'DI cases'!R120/'SSA pop'!B127</f>
        <v>0.30608787222368961</v>
      </c>
      <c r="O127" s="16">
        <f>+'DI cases'!S120/'SSA pop'!C127</f>
        <v>0.72467892524828026</v>
      </c>
      <c r="P127" s="16">
        <f>+'DI cases'!T120/'SSA pop'!D127</f>
        <v>0.7574652954392429</v>
      </c>
      <c r="Q127" s="16">
        <f>+'DI cases'!U120/'SSA pop'!E127</f>
        <v>0.69289656318913684</v>
      </c>
      <c r="R127" s="16">
        <f>+'DI cases'!V120/'SSA pop'!F127</f>
        <v>0.66533370795945912</v>
      </c>
      <c r="S127" s="16">
        <f>+'DI cases'!W120/'SSA pop'!G127</f>
        <v>0.65761244706452993</v>
      </c>
      <c r="T127" s="16">
        <f>+'DI cases'!X120/'SSA pop'!H127</f>
        <v>0.64073231504306727</v>
      </c>
      <c r="U127" s="16">
        <f>+'DI cases'!Y120/'SSA pop'!I127</f>
        <v>0.60560957705435092</v>
      </c>
      <c r="V127" s="16">
        <f>+'DI cases'!Z120/'SSA pop'!J127</f>
        <v>0.55146249814471626</v>
      </c>
      <c r="W127" s="16">
        <f>+'DI cases'!AA120/'SSA pop'!K127</f>
        <v>0.47968410570550424</v>
      </c>
      <c r="X127" s="16" t="e">
        <v>#N/A</v>
      </c>
    </row>
    <row r="128" spans="1:24" x14ac:dyDescent="0.3">
      <c r="A128" s="23">
        <v>33603</v>
      </c>
      <c r="B128" s="1">
        <v>6805.53</v>
      </c>
      <c r="C128" s="1">
        <v>9651.1579999999994</v>
      </c>
      <c r="D128" s="1">
        <v>10703.785</v>
      </c>
      <c r="E128" s="1">
        <v>11471.200999999999</v>
      </c>
      <c r="F128" s="1">
        <v>10732.326999999999</v>
      </c>
      <c r="G128" s="1">
        <v>9685.7279999999992</v>
      </c>
      <c r="H128" s="1">
        <v>7773.375</v>
      </c>
      <c r="I128" s="1">
        <v>6305.634</v>
      </c>
      <c r="J128" s="1">
        <v>5615.8680000000004</v>
      </c>
      <c r="K128" s="1">
        <v>5669.3630000000003</v>
      </c>
      <c r="L128" s="1">
        <v>1139.3409999999999</v>
      </c>
      <c r="N128" s="16">
        <f>+'DI cases'!R121/'SSA pop'!B128</f>
        <v>0.28080105443661257</v>
      </c>
      <c r="O128" s="16">
        <f>+'DI cases'!S121/'SSA pop'!C128</f>
        <v>0.71369673981091186</v>
      </c>
      <c r="P128" s="16">
        <f>+'DI cases'!T121/'SSA pop'!D128</f>
        <v>0.76159975186347639</v>
      </c>
      <c r="Q128" s="16">
        <f>+'DI cases'!U121/'SSA pop'!E128</f>
        <v>0.70140868423454528</v>
      </c>
      <c r="R128" s="16">
        <f>+'DI cases'!V121/'SSA pop'!F128</f>
        <v>0.67422470448393912</v>
      </c>
      <c r="S128" s="16">
        <f>+'DI cases'!W121/'SSA pop'!G128</f>
        <v>0.67191645274366574</v>
      </c>
      <c r="T128" s="16">
        <f>+'DI cases'!X121/'SSA pop'!H128</f>
        <v>0.65544245581874028</v>
      </c>
      <c r="U128" s="16">
        <f>+'DI cases'!Y121/'SSA pop'!I128</f>
        <v>0.61833591990908443</v>
      </c>
      <c r="V128" s="16">
        <f>+'DI cases'!Z121/'SSA pop'!J128</f>
        <v>0.56251322146460703</v>
      </c>
      <c r="W128" s="16">
        <f>+'DI cases'!AA121/'SSA pop'!K128</f>
        <v>0.48982575291086494</v>
      </c>
      <c r="X128" s="16" t="e">
        <v>#N/A</v>
      </c>
    </row>
    <row r="129" spans="1:24" x14ac:dyDescent="0.3">
      <c r="A129" s="23">
        <v>33969</v>
      </c>
      <c r="B129" s="1">
        <v>6804.7730000000001</v>
      </c>
      <c r="C129" s="1">
        <v>9589.9279999999999</v>
      </c>
      <c r="D129" s="1">
        <v>10426.576999999999</v>
      </c>
      <c r="E129" s="1">
        <v>11481.813</v>
      </c>
      <c r="F129" s="1">
        <v>10997.348</v>
      </c>
      <c r="G129" s="1">
        <v>9778.3940000000002</v>
      </c>
      <c r="H129" s="1">
        <v>8233.9950000000008</v>
      </c>
      <c r="I129" s="1">
        <v>6582.4849999999997</v>
      </c>
      <c r="J129" s="1">
        <v>5671.52</v>
      </c>
      <c r="K129" s="1">
        <v>5599.826</v>
      </c>
      <c r="L129" s="1">
        <v>1128.2809999999999</v>
      </c>
      <c r="N129" s="16">
        <f>+'DI cases'!R122/'SSA pop'!B129</f>
        <v>0.25908285258009339</v>
      </c>
      <c r="O129" s="16">
        <f>+'DI cases'!S122/'SSA pop'!C129</f>
        <v>0.69656414521568877</v>
      </c>
      <c r="P129" s="16">
        <f>+'DI cases'!T122/'SSA pop'!D129</f>
        <v>0.76113186523247278</v>
      </c>
      <c r="Q129" s="16">
        <f>+'DI cases'!U122/'SSA pop'!E129</f>
        <v>0.713824550182101</v>
      </c>
      <c r="R129" s="16">
        <f>+'DI cases'!V122/'SSA pop'!F129</f>
        <v>0.68234632567779063</v>
      </c>
      <c r="S129" s="16">
        <f>+'DI cases'!W122/'SSA pop'!G129</f>
        <v>0.68334329747809297</v>
      </c>
      <c r="T129" s="16">
        <f>+'DI cases'!X122/'SSA pop'!H129</f>
        <v>0.67075581172930021</v>
      </c>
      <c r="U129" s="16">
        <f>+'DI cases'!Y122/'SSA pop'!I129</f>
        <v>0.63775306742058668</v>
      </c>
      <c r="V129" s="16">
        <f>+'DI cases'!Z122/'SSA pop'!J129</f>
        <v>0.57180438400993028</v>
      </c>
      <c r="W129" s="16">
        <f>+'DI cases'!AA122/'SSA pop'!K129</f>
        <v>0.49983695921980431</v>
      </c>
      <c r="X129" s="16" t="e">
        <v>#N/A</v>
      </c>
    </row>
    <row r="130" spans="1:24" x14ac:dyDescent="0.3">
      <c r="A130" s="23">
        <v>34334</v>
      </c>
      <c r="B130" s="1">
        <v>6915.3329999999996</v>
      </c>
      <c r="C130" s="1">
        <v>9476.0010000000002</v>
      </c>
      <c r="D130" s="1">
        <v>10179.07</v>
      </c>
      <c r="E130" s="1">
        <v>11483.22</v>
      </c>
      <c r="F130" s="1">
        <v>11191.246999999999</v>
      </c>
      <c r="G130" s="1">
        <v>10008.209999999999</v>
      </c>
      <c r="H130" s="1">
        <v>8567.116</v>
      </c>
      <c r="I130" s="1">
        <v>6883.3509999999997</v>
      </c>
      <c r="J130" s="1">
        <v>5778.2370000000001</v>
      </c>
      <c r="K130" s="1">
        <v>5520.3950000000004</v>
      </c>
      <c r="L130" s="1">
        <v>1113.7239999999999</v>
      </c>
      <c r="N130" s="16">
        <f>+'DI cases'!R123/'SSA pop'!B130</f>
        <v>0.24105852892405905</v>
      </c>
      <c r="O130" s="16">
        <f>+'DI cases'!S123/'SSA pop'!C130</f>
        <v>0.69058667258477491</v>
      </c>
      <c r="P130" s="16">
        <f>+'DI cases'!T123/'SSA pop'!D130</f>
        <v>0.7588119543337456</v>
      </c>
      <c r="Q130" s="16">
        <f>+'DI cases'!U123/'SSA pop'!E130</f>
        <v>0.71756876555530591</v>
      </c>
      <c r="R130" s="16">
        <f>+'DI cases'!V123/'SSA pop'!F130</f>
        <v>0.69420324651935572</v>
      </c>
      <c r="S130" s="16">
        <f>+'DI cases'!W123/'SSA pop'!G130</f>
        <v>0.69293110356397403</v>
      </c>
      <c r="T130" s="16">
        <f>+'DI cases'!X123/'SSA pop'!H130</f>
        <v>0.68319373754248225</v>
      </c>
      <c r="U130" s="16">
        <f>+'DI cases'!Y123/'SSA pop'!I130</f>
        <v>0.64895717216803273</v>
      </c>
      <c r="V130" s="16">
        <f>+'DI cases'!Z123/'SSA pop'!J130</f>
        <v>0.58772251813139542</v>
      </c>
      <c r="W130" s="16">
        <f>+'DI cases'!AA123/'SSA pop'!K130</f>
        <v>0.50865925354979125</v>
      </c>
      <c r="X130" s="16" t="e">
        <v>#N/A</v>
      </c>
    </row>
    <row r="131" spans="1:24" x14ac:dyDescent="0.3">
      <c r="A131" s="23">
        <v>34699</v>
      </c>
      <c r="B131" s="1">
        <v>7047.2640000000001</v>
      </c>
      <c r="C131" s="1">
        <v>9308.3179999999993</v>
      </c>
      <c r="D131" s="1">
        <v>10033.655000000001</v>
      </c>
      <c r="E131" s="1">
        <v>11392.544</v>
      </c>
      <c r="F131" s="1">
        <v>11370.637000000001</v>
      </c>
      <c r="G131" s="1">
        <v>10256.608</v>
      </c>
      <c r="H131" s="1">
        <v>8973.7610000000004</v>
      </c>
      <c r="I131" s="1">
        <v>7123.2939999999999</v>
      </c>
      <c r="J131" s="1">
        <v>5908.6379999999999</v>
      </c>
      <c r="K131" s="1">
        <v>5457.3019999999997</v>
      </c>
      <c r="L131" s="1">
        <v>1103.482</v>
      </c>
      <c r="N131" s="16">
        <f>+'DI cases'!R124/'SSA pop'!B131</f>
        <v>0.24080267178865444</v>
      </c>
      <c r="O131" s="16">
        <f>+'DI cases'!S124/'SSA pop'!C131</f>
        <v>0.68787937842261093</v>
      </c>
      <c r="P131" s="16">
        <f>+'DI cases'!T124/'SSA pop'!D131</f>
        <v>0.75884610343887637</v>
      </c>
      <c r="Q131" s="16">
        <f>+'DI cases'!U124/'SSA pop'!E131</f>
        <v>0.72565003918352211</v>
      </c>
      <c r="R131" s="16">
        <f>+'DI cases'!V124/'SSA pop'!F131</f>
        <v>0.69996078495866143</v>
      </c>
      <c r="S131" s="16">
        <f>+'DI cases'!W124/'SSA pop'!G131</f>
        <v>0.70286394878306746</v>
      </c>
      <c r="T131" s="16">
        <f>+'DI cases'!X124/'SSA pop'!H131</f>
        <v>0.69591779856851543</v>
      </c>
      <c r="U131" s="16">
        <f>+'DI cases'!Y124/'SSA pop'!I131</f>
        <v>0.66107056651038132</v>
      </c>
      <c r="V131" s="16">
        <f>+'DI cases'!Z124/'SSA pop'!J131</f>
        <v>0.59438401878740921</v>
      </c>
      <c r="W131" s="16">
        <f>+'DI cases'!AA124/'SSA pop'!K131</f>
        <v>0.51985394980889832</v>
      </c>
      <c r="X131" s="16" t="e">
        <v>#N/A</v>
      </c>
    </row>
    <row r="132" spans="1:24" x14ac:dyDescent="0.3">
      <c r="A132" s="23">
        <v>35064</v>
      </c>
      <c r="B132" s="1">
        <v>7240.4</v>
      </c>
      <c r="C132" s="1">
        <v>9104.8819999999996</v>
      </c>
      <c r="D132" s="1">
        <v>10032.75</v>
      </c>
      <c r="E132" s="1">
        <v>11208.075999999999</v>
      </c>
      <c r="F132" s="1">
        <v>11506.057000000001</v>
      </c>
      <c r="G132" s="1">
        <v>10521.597</v>
      </c>
      <c r="H132" s="1">
        <v>9424.8649999999998</v>
      </c>
      <c r="I132" s="1">
        <v>7311.9189999999999</v>
      </c>
      <c r="J132" s="1">
        <v>6017.29</v>
      </c>
      <c r="K132" s="1">
        <v>5447.3860000000004</v>
      </c>
      <c r="L132" s="1">
        <v>1091.307</v>
      </c>
      <c r="N132" s="16">
        <f>+'DI cases'!R125/'SSA pop'!B132</f>
        <v>0.25150544168830452</v>
      </c>
      <c r="O132" s="16">
        <f>+'DI cases'!S125/'SSA pop'!C132</f>
        <v>0.69457242828627541</v>
      </c>
      <c r="P132" s="16">
        <f>+'DI cases'!T125/'SSA pop'!D132</f>
        <v>0.76070867907602602</v>
      </c>
      <c r="Q132" s="16">
        <f>+'DI cases'!U125/'SSA pop'!E132</f>
        <v>0.72795723369470378</v>
      </c>
      <c r="R132" s="16">
        <f>+'DI cases'!V125/'SSA pop'!F132</f>
        <v>0.70580217010918678</v>
      </c>
      <c r="S132" s="16">
        <f>+'DI cases'!W125/'SSA pop'!G132</f>
        <v>0.71034843854977525</v>
      </c>
      <c r="T132" s="16">
        <f>+'DI cases'!X125/'SSA pop'!H132</f>
        <v>0.70664142138905972</v>
      </c>
      <c r="U132" s="16">
        <f>+'DI cases'!Y125/'SSA pop'!I132</f>
        <v>0.67027547761401629</v>
      </c>
      <c r="V132" s="16">
        <f>+'DI cases'!Z125/'SSA pop'!J132</f>
        <v>0.6092443608335314</v>
      </c>
      <c r="W132" s="16">
        <f>+'DI cases'!AA125/'SSA pop'!K132</f>
        <v>0.52594033174810817</v>
      </c>
      <c r="X132" s="16" t="e">
        <v>#N/A</v>
      </c>
    </row>
    <row r="133" spans="1:24" x14ac:dyDescent="0.3">
      <c r="A133" s="23">
        <v>35430</v>
      </c>
      <c r="B133" s="1">
        <v>7447.9440000000004</v>
      </c>
      <c r="C133" s="1">
        <v>8970.2160000000003</v>
      </c>
      <c r="D133" s="1">
        <v>10063.504999999999</v>
      </c>
      <c r="E133" s="1">
        <v>10959.616</v>
      </c>
      <c r="F133" s="1">
        <v>11585.532999999999</v>
      </c>
      <c r="G133" s="1">
        <v>10787.471</v>
      </c>
      <c r="H133" s="1">
        <v>9674.3109999999997</v>
      </c>
      <c r="I133" s="1">
        <v>7694.6220000000003</v>
      </c>
      <c r="J133" s="1">
        <v>6192.4210000000003</v>
      </c>
      <c r="K133" s="1">
        <v>5446.6210000000001</v>
      </c>
      <c r="L133" s="1">
        <v>1081.5889999999999</v>
      </c>
      <c r="N133" s="16">
        <f>+'DI cases'!R126/'SSA pop'!B133</f>
        <v>0.26369693434859337</v>
      </c>
      <c r="O133" s="16">
        <f>+'DI cases'!S126/'SSA pop'!C133</f>
        <v>0.7015438647185307</v>
      </c>
      <c r="P133" s="16">
        <f>+'DI cases'!T126/'SSA pop'!D133</f>
        <v>0.76414728268133225</v>
      </c>
      <c r="Q133" s="16">
        <f>+'DI cases'!U126/'SSA pop'!E133</f>
        <v>0.72885765340683473</v>
      </c>
      <c r="R133" s="16">
        <f>+'DI cases'!V126/'SSA pop'!F133</f>
        <v>0.71088658588258313</v>
      </c>
      <c r="S133" s="16">
        <f>+'DI cases'!W126/'SSA pop'!G133</f>
        <v>0.71434722744561729</v>
      </c>
      <c r="T133" s="16">
        <f>+'DI cases'!X126/'SSA pop'!H133</f>
        <v>0.7161233497662004</v>
      </c>
      <c r="U133" s="16">
        <f>+'DI cases'!Y126/'SSA pop'!I133</f>
        <v>0.68203480300916663</v>
      </c>
      <c r="V133" s="16">
        <f>+'DI cases'!Z126/'SSA pop'!J133</f>
        <v>0.6238270944433526</v>
      </c>
      <c r="W133" s="16">
        <f>+'DI cases'!AA126/'SSA pop'!K133</f>
        <v>0.53519420572865273</v>
      </c>
      <c r="X133" s="16" t="e">
        <v>#N/A</v>
      </c>
    </row>
    <row r="134" spans="1:24" x14ac:dyDescent="0.3">
      <c r="A134" s="23">
        <v>35795</v>
      </c>
      <c r="B134" s="1">
        <v>7609.6229999999996</v>
      </c>
      <c r="C134" s="1">
        <v>8996.5229999999992</v>
      </c>
      <c r="D134" s="1">
        <v>10022.395</v>
      </c>
      <c r="E134" s="1">
        <v>10691.666999999999</v>
      </c>
      <c r="F134" s="1">
        <v>11608.535</v>
      </c>
      <c r="G134" s="1">
        <v>11045.715</v>
      </c>
      <c r="H134" s="1">
        <v>9771.1209999999992</v>
      </c>
      <c r="I134" s="1">
        <v>8160.5559999999996</v>
      </c>
      <c r="J134" s="1">
        <v>6454.1310000000003</v>
      </c>
      <c r="K134" s="1">
        <v>5504.634</v>
      </c>
      <c r="L134" s="1">
        <v>1057.259</v>
      </c>
      <c r="N134" s="16">
        <f>+'DI cases'!R127/'SSA pop'!B134</f>
        <v>0.26847584959202314</v>
      </c>
      <c r="O134" s="16">
        <f>+'DI cases'!S127/'SSA pop'!C134</f>
        <v>0.71705479994882471</v>
      </c>
      <c r="P134" s="16">
        <f>+'DI cases'!T127/'SSA pop'!D134</f>
        <v>0.76528614168569487</v>
      </c>
      <c r="Q134" s="16">
        <f>+'DI cases'!U127/'SSA pop'!E134</f>
        <v>0.72907246362985312</v>
      </c>
      <c r="R134" s="16">
        <f>+'DI cases'!V127/'SSA pop'!F134</f>
        <v>0.71955677439056698</v>
      </c>
      <c r="S134" s="16">
        <f>+'DI cases'!W127/'SSA pop'!G134</f>
        <v>0.71620533392360752</v>
      </c>
      <c r="T134" s="16">
        <f>+'DI cases'!X127/'SSA pop'!H134</f>
        <v>0.72223033570047901</v>
      </c>
      <c r="U134" s="16">
        <f>+'DI cases'!Y127/'SSA pop'!I134</f>
        <v>0.69296748897991756</v>
      </c>
      <c r="V134" s="16">
        <f>+'DI cases'!Z127/'SSA pop'!J134</f>
        <v>0.6394354251563843</v>
      </c>
      <c r="W134" s="16">
        <f>+'DI cases'!AA127/'SSA pop'!K134</f>
        <v>0.54299704576180718</v>
      </c>
      <c r="X134" s="16" t="e">
        <v>#N/A</v>
      </c>
    </row>
    <row r="135" spans="1:24" x14ac:dyDescent="0.3">
      <c r="A135" s="23">
        <v>36160</v>
      </c>
      <c r="B135" s="1">
        <v>7760.692</v>
      </c>
      <c r="C135" s="1">
        <v>9107.8379999999997</v>
      </c>
      <c r="D135" s="1">
        <v>9909.1370000000006</v>
      </c>
      <c r="E135" s="1">
        <v>10461.26</v>
      </c>
      <c r="F135" s="1">
        <v>11614.484</v>
      </c>
      <c r="G135" s="1">
        <v>11242.571</v>
      </c>
      <c r="H135" s="1">
        <v>9996.1589999999997</v>
      </c>
      <c r="I135" s="1">
        <v>8497.4979999999996</v>
      </c>
      <c r="J135" s="1">
        <v>6749.558</v>
      </c>
      <c r="K135" s="1">
        <v>5606.4880000000003</v>
      </c>
      <c r="L135" s="1">
        <v>1037.77</v>
      </c>
      <c r="N135" s="16">
        <f>+'DI cases'!R128/'SSA pop'!B135</f>
        <v>0.27948538609701301</v>
      </c>
      <c r="O135" s="16">
        <f>+'DI cases'!S128/'SSA pop'!C135</f>
        <v>0.72926198292064481</v>
      </c>
      <c r="P135" s="16">
        <f>+'DI cases'!T128/'SSA pop'!D135</f>
        <v>0.77362942908146282</v>
      </c>
      <c r="Q135" s="16">
        <f>+'DI cases'!U128/'SSA pop'!E135</f>
        <v>0.73174741857099435</v>
      </c>
      <c r="R135" s="16">
        <f>+'DI cases'!V128/'SSA pop'!F135</f>
        <v>0.7211684996079033</v>
      </c>
      <c r="S135" s="16">
        <f>+'DI cases'!W128/'SSA pop'!G135</f>
        <v>0.72278840845212367</v>
      </c>
      <c r="T135" s="16">
        <f>+'DI cases'!X128/'SSA pop'!H135</f>
        <v>0.72707927114804805</v>
      </c>
      <c r="U135" s="16">
        <f>+'DI cases'!Y128/'SSA pop'!I135</f>
        <v>0.70173596981134923</v>
      </c>
      <c r="V135" s="16">
        <f>+'DI cases'!Z128/'SSA pop'!J135</f>
        <v>0.64907953972689769</v>
      </c>
      <c r="W135" s="16">
        <f>+'DI cases'!AA128/'SSA pop'!K135</f>
        <v>0.55524956086591104</v>
      </c>
      <c r="X135" s="16" t="e">
        <v>#N/A</v>
      </c>
    </row>
    <row r="136" spans="1:24" x14ac:dyDescent="0.3">
      <c r="A136" s="23">
        <v>36525</v>
      </c>
      <c r="B136" s="1">
        <v>7815.7849999999999</v>
      </c>
      <c r="C136" s="1">
        <v>9289.0220000000008</v>
      </c>
      <c r="D136" s="1">
        <v>9749.9869999999992</v>
      </c>
      <c r="E136" s="1">
        <v>10339.638999999999</v>
      </c>
      <c r="F136" s="1">
        <v>11544.087</v>
      </c>
      <c r="G136" s="1">
        <v>11419.384</v>
      </c>
      <c r="H136" s="1">
        <v>10250.780000000001</v>
      </c>
      <c r="I136" s="1">
        <v>8896.33</v>
      </c>
      <c r="J136" s="1">
        <v>6983.9759999999997</v>
      </c>
      <c r="K136" s="1">
        <v>5731.2640000000001</v>
      </c>
      <c r="L136" s="1">
        <v>1040.425</v>
      </c>
      <c r="N136" s="16">
        <f>+'DI cases'!R129/'SSA pop'!B136</f>
        <v>0.2906937690839756</v>
      </c>
      <c r="O136" s="16">
        <f>+'DI cases'!S129/'SSA pop'!C136</f>
        <v>0.73893677935093693</v>
      </c>
      <c r="P136" s="16">
        <f>+'DI cases'!T129/'SSA pop'!D136</f>
        <v>0.77877026912958969</v>
      </c>
      <c r="Q136" s="16">
        <f>+'DI cases'!U129/'SSA pop'!E136</f>
        <v>0.73706635212312543</v>
      </c>
      <c r="R136" s="16">
        <f>+'DI cases'!V129/'SSA pop'!F136</f>
        <v>0.7281649904405606</v>
      </c>
      <c r="S136" s="16">
        <f>+'DI cases'!W129/'SSA pop'!G136</f>
        <v>0.72630887970839753</v>
      </c>
      <c r="T136" s="16">
        <f>+'DI cases'!X129/'SSA pop'!H136</f>
        <v>0.73428558607247441</v>
      </c>
      <c r="U136" s="16">
        <f>+'DI cases'!Y129/'SSA pop'!I136</f>
        <v>0.71265342000577769</v>
      </c>
      <c r="V136" s="16">
        <f>+'DI cases'!Z129/'SSA pop'!J136</f>
        <v>0.6582210477241045</v>
      </c>
      <c r="W136" s="16">
        <f>+'DI cases'!AA129/'SSA pop'!K136</f>
        <v>0.56165620707753128</v>
      </c>
      <c r="X136" s="16" t="e">
        <v>#N/A</v>
      </c>
    </row>
    <row r="137" spans="1:24" x14ac:dyDescent="0.3">
      <c r="A137" s="23">
        <v>36891</v>
      </c>
      <c r="B137" s="1">
        <v>7850.0060000000003</v>
      </c>
      <c r="C137" s="1">
        <v>9522.527</v>
      </c>
      <c r="D137" s="1">
        <v>9533.0059999999994</v>
      </c>
      <c r="E137" s="1">
        <v>10366.134</v>
      </c>
      <c r="F137" s="1">
        <v>11368.802</v>
      </c>
      <c r="G137" s="1">
        <v>11562.501</v>
      </c>
      <c r="H137" s="1">
        <v>10508.129000000001</v>
      </c>
      <c r="I137" s="1">
        <v>9347.7690000000002</v>
      </c>
      <c r="J137" s="1">
        <v>7180.3519999999999</v>
      </c>
      <c r="K137" s="1">
        <v>5832.9229999999998</v>
      </c>
      <c r="L137" s="1">
        <v>1085.6210000000001</v>
      </c>
      <c r="N137" s="16">
        <f>+'DI cases'!R130/'SSA pop'!B137</f>
        <v>0.2955411753825411</v>
      </c>
      <c r="O137" s="16">
        <f>+'DI cases'!S130/'SSA pop'!C137</f>
        <v>0.74707060426292304</v>
      </c>
      <c r="P137" s="16">
        <f>+'DI cases'!T130/'SSA pop'!D137</f>
        <v>0.78212475687102267</v>
      </c>
      <c r="Q137" s="16">
        <f>+'DI cases'!U130/'SSA pop'!E137</f>
        <v>0.74212816465617748</v>
      </c>
      <c r="R137" s="16">
        <f>+'DI cases'!V130/'SSA pop'!F137</f>
        <v>0.73367448918540412</v>
      </c>
      <c r="S137" s="16">
        <f>+'DI cases'!W130/'SSA pop'!G137</f>
        <v>0.73262696366469504</v>
      </c>
      <c r="T137" s="16">
        <f>+'DI cases'!X130/'SSA pop'!H137</f>
        <v>0.74028402201762078</v>
      </c>
      <c r="U137" s="16">
        <f>+'DI cases'!Y130/'SSA pop'!I137</f>
        <v>0.72263232007551748</v>
      </c>
      <c r="V137" s="16">
        <f>+'DI cases'!Z130/'SSA pop'!J137</f>
        <v>0.66403429803998471</v>
      </c>
      <c r="W137" s="16">
        <f>+'DI cases'!AA130/'SSA pop'!K137</f>
        <v>0.57706916412234488</v>
      </c>
      <c r="X137" s="16" t="e">
        <v>#N/A</v>
      </c>
    </row>
    <row r="138" spans="1:24" x14ac:dyDescent="0.3">
      <c r="A138" s="23">
        <v>37256</v>
      </c>
      <c r="B138" s="1">
        <v>7923.143</v>
      </c>
      <c r="C138" s="1">
        <v>9755.3809999999994</v>
      </c>
      <c r="D138" s="1">
        <v>9408.241</v>
      </c>
      <c r="E138" s="1">
        <v>10421.621999999999</v>
      </c>
      <c r="F138" s="1">
        <v>11149.708000000001</v>
      </c>
      <c r="G138" s="1">
        <v>11644.478999999999</v>
      </c>
      <c r="H138" s="1">
        <v>10778.973</v>
      </c>
      <c r="I138" s="1">
        <v>9589.9279999999999</v>
      </c>
      <c r="J138" s="1">
        <v>7562.7920000000004</v>
      </c>
      <c r="K138" s="1">
        <v>6007.107</v>
      </c>
      <c r="L138" s="1">
        <v>1078.8889999999999</v>
      </c>
      <c r="N138" s="16">
        <f>+'DI cases'!R131/'SSA pop'!B138</f>
        <v>0.28776459039045488</v>
      </c>
      <c r="O138" s="16">
        <f>+'DI cases'!S131/'SSA pop'!C138</f>
        <v>0.74676734819480661</v>
      </c>
      <c r="P138" s="16">
        <f>+'DI cases'!T131/'SSA pop'!D138</f>
        <v>0.78229288556702581</v>
      </c>
      <c r="Q138" s="16">
        <f>+'DI cases'!U131/'SSA pop'!E138</f>
        <v>0.74777227575515604</v>
      </c>
      <c r="R138" s="16">
        <f>+'DI cases'!V131/'SSA pop'!F138</f>
        <v>0.73589371129719272</v>
      </c>
      <c r="S138" s="16">
        <f>+'DI cases'!W131/'SSA pop'!G138</f>
        <v>0.73949208032407465</v>
      </c>
      <c r="T138" s="16">
        <f>+'DI cases'!X131/'SSA pop'!H138</f>
        <v>0.74506170485815304</v>
      </c>
      <c r="U138" s="16">
        <f>+'DI cases'!Y131/'SSA pop'!I138</f>
        <v>0.73253938924254702</v>
      </c>
      <c r="V138" s="16">
        <f>+'DI cases'!Z131/'SSA pop'!J138</f>
        <v>0.67541193781344244</v>
      </c>
      <c r="W138" s="16">
        <f>+'DI cases'!AA131/'SSA pop'!K138</f>
        <v>0.58880256336369574</v>
      </c>
      <c r="X138" s="16" t="e">
        <v>#N/A</v>
      </c>
    </row>
    <row r="139" spans="1:24" x14ac:dyDescent="0.3">
      <c r="A139" s="23">
        <v>37621</v>
      </c>
      <c r="B139" s="1">
        <v>7973.8490000000002</v>
      </c>
      <c r="C139" s="1">
        <v>9951.1080000000002</v>
      </c>
      <c r="D139" s="1">
        <v>9452.3349999999991</v>
      </c>
      <c r="E139" s="1">
        <v>10409.151</v>
      </c>
      <c r="F139" s="1">
        <v>10897.59</v>
      </c>
      <c r="G139" s="1">
        <v>11678.636</v>
      </c>
      <c r="H139" s="1">
        <v>11029.487999999999</v>
      </c>
      <c r="I139" s="1">
        <v>9691.3729999999996</v>
      </c>
      <c r="J139" s="1">
        <v>8025.9440000000004</v>
      </c>
      <c r="K139" s="1">
        <v>6275.567</v>
      </c>
      <c r="L139" s="1">
        <v>1113.2750000000001</v>
      </c>
      <c r="N139" s="16">
        <f>+'DI cases'!R132/'SSA pop'!B139</f>
        <v>0.26122892470123271</v>
      </c>
      <c r="O139" s="16">
        <f>+'DI cases'!S132/'SSA pop'!C139</f>
        <v>0.73077289483743924</v>
      </c>
      <c r="P139" s="16">
        <f>+'DI cases'!T132/'SSA pop'!D139</f>
        <v>0.78647233725846588</v>
      </c>
      <c r="Q139" s="16">
        <f>+'DI cases'!U132/'SSA pop'!E139</f>
        <v>0.7468428501037212</v>
      </c>
      <c r="R139" s="16">
        <f>+'DI cases'!V132/'SSA pop'!F139</f>
        <v>0.73786956565625972</v>
      </c>
      <c r="S139" s="16">
        <f>+'DI cases'!W132/'SSA pop'!G139</f>
        <v>0.74666253833067486</v>
      </c>
      <c r="T139" s="16">
        <f>+'DI cases'!X132/'SSA pop'!H139</f>
        <v>0.74763216569980406</v>
      </c>
      <c r="U139" s="16">
        <f>+'DI cases'!Y132/'SSA pop'!I139</f>
        <v>0.73931732892749047</v>
      </c>
      <c r="V139" s="16">
        <f>+'DI cases'!Z132/'SSA pop'!J139</f>
        <v>0.68801875517696109</v>
      </c>
      <c r="W139" s="16">
        <f>+'DI cases'!AA132/'SSA pop'!K139</f>
        <v>0.60440753799616831</v>
      </c>
      <c r="X139" s="16" t="e">
        <v>#N/A</v>
      </c>
    </row>
    <row r="140" spans="1:24" x14ac:dyDescent="0.3">
      <c r="A140" s="23">
        <v>37986</v>
      </c>
      <c r="B140" s="1">
        <v>8063.75</v>
      </c>
      <c r="C140" s="1">
        <v>10102.058999999999</v>
      </c>
      <c r="D140" s="1">
        <v>9578.16</v>
      </c>
      <c r="E140" s="1">
        <v>10296.563</v>
      </c>
      <c r="F140" s="1">
        <v>10674.287</v>
      </c>
      <c r="G140" s="1">
        <v>11685.558999999999</v>
      </c>
      <c r="H140" s="1">
        <v>11220.906999999999</v>
      </c>
      <c r="I140" s="1">
        <v>9903.5049999999992</v>
      </c>
      <c r="J140" s="1">
        <v>8354.9680000000008</v>
      </c>
      <c r="K140" s="1">
        <v>6564.0680000000002</v>
      </c>
      <c r="L140" s="1">
        <v>1146.075</v>
      </c>
      <c r="N140" s="16">
        <f>+'DI cases'!R133/'SSA pop'!B140</f>
        <v>0.23165400713067741</v>
      </c>
      <c r="O140" s="16">
        <f>+'DI cases'!S133/'SSA pop'!C140</f>
        <v>0.71233003093725744</v>
      </c>
      <c r="P140" s="16">
        <f>+'DI cases'!T133/'SSA pop'!D140</f>
        <v>0.78585030945400791</v>
      </c>
      <c r="Q140" s="16">
        <f>+'DI cases'!U133/'SSA pop'!E140</f>
        <v>0.75122154839435251</v>
      </c>
      <c r="R140" s="16">
        <f>+'DI cases'!V133/'SSA pop'!F140</f>
        <v>0.73906575680417808</v>
      </c>
      <c r="S140" s="16">
        <f>+'DI cases'!W133/'SSA pop'!G140</f>
        <v>0.74758939645078171</v>
      </c>
      <c r="T140" s="16">
        <f>+'DI cases'!X133/'SSA pop'!H140</f>
        <v>0.75466270240008237</v>
      </c>
      <c r="U140" s="16">
        <f>+'DI cases'!Y133/'SSA pop'!I140</f>
        <v>0.74428194866362973</v>
      </c>
      <c r="V140" s="16">
        <f>+'DI cases'!Z133/'SSA pop'!J140</f>
        <v>0.69838687592819015</v>
      </c>
      <c r="W140" s="16">
        <f>+'DI cases'!AA133/'SSA pop'!K140</f>
        <v>0.61486261263594466</v>
      </c>
      <c r="X140" s="16" t="e">
        <v>#N/A</v>
      </c>
    </row>
    <row r="141" spans="1:24" x14ac:dyDescent="0.3">
      <c r="A141" s="23">
        <v>38352</v>
      </c>
      <c r="B141" s="1">
        <v>8182.1270000000004</v>
      </c>
      <c r="C141" s="1">
        <v>10191.214</v>
      </c>
      <c r="D141" s="1">
        <v>9774.8559999999998</v>
      </c>
      <c r="E141" s="1">
        <v>10158.219999999999</v>
      </c>
      <c r="F141" s="1">
        <v>10546.374</v>
      </c>
      <c r="G141" s="1">
        <v>11633.181</v>
      </c>
      <c r="H141" s="1">
        <v>11380.505999999999</v>
      </c>
      <c r="I141" s="1">
        <v>10160.434999999999</v>
      </c>
      <c r="J141" s="1">
        <v>8739.43</v>
      </c>
      <c r="K141" s="1">
        <v>6805.7110000000002</v>
      </c>
      <c r="L141" s="1">
        <v>1155.6469999999999</v>
      </c>
      <c r="N141" s="16">
        <f>+'DI cases'!R134/'SSA pop'!B141</f>
        <v>0.21546964499573276</v>
      </c>
      <c r="O141" s="16">
        <f>+'DI cases'!S134/'SSA pop'!C141</f>
        <v>0.69775789223933482</v>
      </c>
      <c r="P141" s="16">
        <f>+'DI cases'!T134/'SSA pop'!D141</f>
        <v>0.78231331489691514</v>
      </c>
      <c r="Q141" s="16">
        <f>+'DI cases'!U134/'SSA pop'!E141</f>
        <v>0.74993453577496849</v>
      </c>
      <c r="R141" s="16">
        <f>+'DI cases'!V134/'SSA pop'!F141</f>
        <v>0.74120261617879279</v>
      </c>
      <c r="S141" s="16">
        <f>+'DI cases'!W134/'SSA pop'!G141</f>
        <v>0.74820463981433794</v>
      </c>
      <c r="T141" s="16">
        <f>+'DI cases'!X134/'SSA pop'!H141</f>
        <v>0.75629326147712594</v>
      </c>
      <c r="U141" s="16">
        <f>+'DI cases'!Y134/'SSA pop'!I141</f>
        <v>0.75085367900094835</v>
      </c>
      <c r="V141" s="16">
        <f>+'DI cases'!Z134/'SSA pop'!J141</f>
        <v>0.70977168991570383</v>
      </c>
      <c r="W141" s="16">
        <f>+'DI cases'!AA134/'SSA pop'!K141</f>
        <v>0.62330004903234948</v>
      </c>
      <c r="X141" s="16" t="e">
        <v>#N/A</v>
      </c>
    </row>
    <row r="142" spans="1:24" x14ac:dyDescent="0.3">
      <c r="A142" s="23">
        <v>38717</v>
      </c>
      <c r="B142" s="1">
        <v>8349.4680000000008</v>
      </c>
      <c r="C142" s="1">
        <v>10295.217000000001</v>
      </c>
      <c r="D142" s="1">
        <v>10044.743</v>
      </c>
      <c r="E142" s="1">
        <v>9970.82</v>
      </c>
      <c r="F142" s="1">
        <v>10620.031000000001</v>
      </c>
      <c r="G142" s="1">
        <v>11468.962</v>
      </c>
      <c r="H142" s="1">
        <v>11549.319</v>
      </c>
      <c r="I142" s="1">
        <v>10429.135</v>
      </c>
      <c r="J142" s="1">
        <v>9197.2469999999994</v>
      </c>
      <c r="K142" s="1">
        <v>6990.223</v>
      </c>
      <c r="L142" s="1">
        <v>1199.385</v>
      </c>
      <c r="N142" s="16">
        <f>+'DI cases'!R135/'SSA pop'!B142</f>
        <v>0.20899535156012333</v>
      </c>
      <c r="O142" s="16">
        <f>+'DI cases'!S135/'SSA pop'!C142</f>
        <v>0.69187468316597889</v>
      </c>
      <c r="P142" s="16">
        <f>+'DI cases'!T135/'SSA pop'!D142</f>
        <v>0.77941267387328872</v>
      </c>
      <c r="Q142" s="16">
        <f>+'DI cases'!U135/'SSA pop'!E142</f>
        <v>0.74567588222433057</v>
      </c>
      <c r="R142" s="16">
        <f>+'DI cases'!V135/'SSA pop'!F142</f>
        <v>0.73907505543062912</v>
      </c>
      <c r="S142" s="16">
        <f>+'DI cases'!W135/'SSA pop'!G142</f>
        <v>0.74723414376994191</v>
      </c>
      <c r="T142" s="16">
        <f>+'DI cases'!X135/'SSA pop'!H142</f>
        <v>0.75640823497904941</v>
      </c>
      <c r="U142" s="16">
        <f>+'DI cases'!Y135/'SSA pop'!I142</f>
        <v>0.75480852438864776</v>
      </c>
      <c r="V142" s="16">
        <f>+'DI cases'!Z135/'SSA pop'!J142</f>
        <v>0.71586638914883993</v>
      </c>
      <c r="W142" s="16">
        <f>+'DI cases'!AA135/'SSA pop'!K142</f>
        <v>0.62887836339412917</v>
      </c>
      <c r="X142" s="16" t="e">
        <v>#N/A</v>
      </c>
    </row>
    <row r="143" spans="1:24" x14ac:dyDescent="0.3">
      <c r="A143" s="23">
        <v>39082</v>
      </c>
      <c r="B143" s="1">
        <v>8554.5859999999993</v>
      </c>
      <c r="C143" s="1">
        <v>10361.896000000001</v>
      </c>
      <c r="D143" s="1">
        <v>10287.353999999999</v>
      </c>
      <c r="E143" s="1">
        <v>9852.8140000000003</v>
      </c>
      <c r="F143" s="1">
        <v>10675.501</v>
      </c>
      <c r="G143" s="1">
        <v>11251.925999999999</v>
      </c>
      <c r="H143" s="1">
        <v>11631.034</v>
      </c>
      <c r="I143" s="1">
        <v>10695.56</v>
      </c>
      <c r="J143" s="1">
        <v>9432.9060000000009</v>
      </c>
      <c r="K143" s="1">
        <v>7382.0810000000001</v>
      </c>
      <c r="L143" s="1">
        <v>1249.45</v>
      </c>
      <c r="N143" s="16">
        <f>+'DI cases'!R136/'SSA pop'!B143</f>
        <v>0.20772483905124106</v>
      </c>
      <c r="O143" s="16">
        <f>+'DI cases'!S136/'SSA pop'!C143</f>
        <v>0.69774875177284157</v>
      </c>
      <c r="P143" s="16">
        <f>+'DI cases'!T136/'SSA pop'!D143</f>
        <v>0.77969514804292728</v>
      </c>
      <c r="Q143" s="16">
        <f>+'DI cases'!U136/'SSA pop'!E143</f>
        <v>0.73857072710395222</v>
      </c>
      <c r="R143" s="16">
        <f>+'DI cases'!V136/'SSA pop'!F143</f>
        <v>0.73898171149063629</v>
      </c>
      <c r="S143" s="16">
        <f>+'DI cases'!W136/'SSA pop'!G143</f>
        <v>0.74378377532877482</v>
      </c>
      <c r="T143" s="16">
        <f>+'DI cases'!X136/'SSA pop'!H143</f>
        <v>0.75719837118522737</v>
      </c>
      <c r="U143" s="16">
        <f>+'DI cases'!Y136/'SSA pop'!I143</f>
        <v>0.75592114858876025</v>
      </c>
      <c r="V143" s="16">
        <f>+'DI cases'!Z136/'SSA pop'!J143</f>
        <v>0.72353100942593929</v>
      </c>
      <c r="W143" s="16">
        <f>+'DI cases'!AA136/'SSA pop'!K143</f>
        <v>0.63735415528493933</v>
      </c>
      <c r="X143" s="16" t="e">
        <v>#N/A</v>
      </c>
    </row>
    <row r="144" spans="1:24" x14ac:dyDescent="0.3">
      <c r="A144" s="23">
        <v>39447</v>
      </c>
      <c r="B144" s="1">
        <v>8675.5310000000009</v>
      </c>
      <c r="C144" s="1">
        <v>10388.878000000001</v>
      </c>
      <c r="D144" s="1">
        <v>10439.164000000001</v>
      </c>
      <c r="E144" s="1">
        <v>9832.4830000000002</v>
      </c>
      <c r="F144" s="1">
        <v>10619.221</v>
      </c>
      <c r="G144" s="1">
        <v>10967.485000000001</v>
      </c>
      <c r="H144" s="1">
        <v>11640.68</v>
      </c>
      <c r="I144" s="1">
        <v>10920.439</v>
      </c>
      <c r="J144" s="1">
        <v>9534.35</v>
      </c>
      <c r="K144" s="1">
        <v>7821.6779999999999</v>
      </c>
      <c r="L144" s="1">
        <v>1390.9290000000001</v>
      </c>
      <c r="N144" s="16">
        <f>+'DI cases'!R137/'SSA pop'!B144</f>
        <v>0.20701902857588772</v>
      </c>
      <c r="O144" s="16">
        <f>+'DI cases'!S137/'SSA pop'!C144</f>
        <v>0.69997934329385714</v>
      </c>
      <c r="P144" s="16">
        <f>+'DI cases'!T137/'SSA pop'!D144</f>
        <v>0.78186337526644845</v>
      </c>
      <c r="Q144" s="16">
        <f>+'DI cases'!U137/'SSA pop'!E144</f>
        <v>0.74711545394993306</v>
      </c>
      <c r="R144" s="16">
        <f>+'DI cases'!V137/'SSA pop'!F144</f>
        <v>0.73423464866208177</v>
      </c>
      <c r="S144" s="16">
        <f>+'DI cases'!W137/'SSA pop'!G144</f>
        <v>0.7409173570786739</v>
      </c>
      <c r="T144" s="16">
        <f>+'DI cases'!X137/'SSA pop'!H144</f>
        <v>0.75983533608002285</v>
      </c>
      <c r="U144" s="16">
        <f>+'DI cases'!Y137/'SSA pop'!I144</f>
        <v>0.75757027716559744</v>
      </c>
      <c r="V144" s="16">
        <f>+'DI cases'!Z137/'SSA pop'!J144</f>
        <v>0.72925789382600803</v>
      </c>
      <c r="W144" s="16">
        <f>+'DI cases'!AA137/'SSA pop'!K144</f>
        <v>0.65075550284734296</v>
      </c>
      <c r="X144" s="16" t="e">
        <v>#N/A</v>
      </c>
    </row>
    <row r="145" spans="1:24" x14ac:dyDescent="0.3">
      <c r="A145" s="23">
        <v>39813</v>
      </c>
      <c r="B145" s="1">
        <v>8725.89</v>
      </c>
      <c r="C145" s="1">
        <v>10469.388000000001</v>
      </c>
      <c r="D145" s="1">
        <v>10509.587</v>
      </c>
      <c r="E145" s="1">
        <v>9822.59</v>
      </c>
      <c r="F145" s="1">
        <v>10392.444</v>
      </c>
      <c r="G145" s="1">
        <v>10684.337</v>
      </c>
      <c r="H145" s="1">
        <v>11611.072</v>
      </c>
      <c r="I145" s="1">
        <v>11086.734</v>
      </c>
      <c r="J145" s="1">
        <v>9723.6990000000005</v>
      </c>
      <c r="K145" s="1">
        <v>8133.9260000000004</v>
      </c>
      <c r="L145" s="1">
        <v>1429.221</v>
      </c>
      <c r="N145" s="16">
        <f>+'DI cases'!R138/'SSA pop'!B145</f>
        <v>0.19883358602961992</v>
      </c>
      <c r="O145" s="16">
        <f>+'DI cases'!S138/'SSA pop'!C145</f>
        <v>0.69383234244446756</v>
      </c>
      <c r="P145" s="16">
        <f>+'DI cases'!T138/'SSA pop'!D145</f>
        <v>0.78823268697428361</v>
      </c>
      <c r="Q145" s="16">
        <f>+'DI cases'!U138/'SSA pop'!E145</f>
        <v>0.75652144699106849</v>
      </c>
      <c r="R145" s="16">
        <f>+'DI cases'!V138/'SSA pop'!F145</f>
        <v>0.74207760946318313</v>
      </c>
      <c r="S145" s="16">
        <f>+'DI cases'!W138/'SSA pop'!G145</f>
        <v>0.74033606390363771</v>
      </c>
      <c r="T145" s="16">
        <f>+'DI cases'!X138/'SSA pop'!H145</f>
        <v>0.75918916013956328</v>
      </c>
      <c r="U145" s="16">
        <f>+'DI cases'!Y138/'SSA pop'!I145</f>
        <v>0.76325453465375825</v>
      </c>
      <c r="V145" s="16">
        <f>+'DI cases'!Z138/'SSA pop'!J145</f>
        <v>0.73469982976642934</v>
      </c>
      <c r="W145" s="16">
        <f>+'DI cases'!AA138/'SSA pop'!K145</f>
        <v>0.66179603797723263</v>
      </c>
      <c r="X145" s="16">
        <f>+'DI cases'!AB138/'SSA pop'!L145</f>
        <v>0.58703307606031541</v>
      </c>
    </row>
    <row r="146" spans="1:24" x14ac:dyDescent="0.3">
      <c r="A146" s="23">
        <v>40178</v>
      </c>
      <c r="B146" s="1">
        <v>8693.4709999999995</v>
      </c>
      <c r="C146" s="1">
        <v>10625.518</v>
      </c>
      <c r="D146" s="1">
        <v>10552.712</v>
      </c>
      <c r="E146" s="1">
        <v>9970.7260000000006</v>
      </c>
      <c r="F146" s="1">
        <v>10208.752</v>
      </c>
      <c r="G146" s="1">
        <v>10515.974</v>
      </c>
      <c r="H146" s="1">
        <v>11557.281999999999</v>
      </c>
      <c r="I146" s="1">
        <v>11221.764999999999</v>
      </c>
      <c r="J146" s="1">
        <v>9980.26</v>
      </c>
      <c r="K146" s="1">
        <v>8503.1110000000008</v>
      </c>
      <c r="L146" s="1">
        <v>1392.4090000000001</v>
      </c>
      <c r="N146" s="16">
        <f>+'DI cases'!R139/'SSA pop'!B146</f>
        <v>0.17403865498602342</v>
      </c>
      <c r="O146" s="16">
        <f>+'DI cases'!S139/'SSA pop'!C146</f>
        <v>0.66650868221201076</v>
      </c>
      <c r="P146" s="16">
        <f>+'DI cases'!T139/'SSA pop'!D146</f>
        <v>0.78491671145768027</v>
      </c>
      <c r="Q146" s="16">
        <f>+'DI cases'!U139/'SSA pop'!E146</f>
        <v>0.75691579529915876</v>
      </c>
      <c r="R146" s="16">
        <f>+'DI cases'!V139/'SSA pop'!F146</f>
        <v>0.74005128148866772</v>
      </c>
      <c r="S146" s="16">
        <f>+'DI cases'!W139/'SSA pop'!G146</f>
        <v>0.74258456705959908</v>
      </c>
      <c r="T146" s="16">
        <f>+'DI cases'!X139/'SSA pop'!H146</f>
        <v>0.75735800164779232</v>
      </c>
      <c r="U146" s="16">
        <f>+'DI cases'!Y139/'SSA pop'!I146</f>
        <v>0.76422915646513723</v>
      </c>
      <c r="V146" s="16">
        <f>+'DI cases'!Z139/'SSA pop'!J146</f>
        <v>0.74106285808185357</v>
      </c>
      <c r="W146" s="16">
        <f>+'DI cases'!AA139/'SSA pop'!K146</f>
        <v>0.67163653396974343</v>
      </c>
      <c r="X146" s="16">
        <f>+'DI cases'!AB139/'SSA pop'!L146</f>
        <v>0.58028926845488638</v>
      </c>
    </row>
    <row r="147" spans="1:24" x14ac:dyDescent="0.3">
      <c r="A147" s="23">
        <v>40543</v>
      </c>
      <c r="B147" s="1">
        <v>8589.268</v>
      </c>
      <c r="C147" s="1">
        <v>10838.772000000001</v>
      </c>
      <c r="D147" s="1">
        <v>10610.357</v>
      </c>
      <c r="E147" s="1">
        <v>10203.16</v>
      </c>
      <c r="F147" s="1">
        <v>9955.6830000000009</v>
      </c>
      <c r="G147" s="1">
        <v>10569.924999999999</v>
      </c>
      <c r="H147" s="1">
        <v>11364.305</v>
      </c>
      <c r="I147" s="1">
        <v>11389.558999999999</v>
      </c>
      <c r="J147" s="1">
        <v>10239.225</v>
      </c>
      <c r="K147" s="1">
        <v>8953.2099999999991</v>
      </c>
      <c r="L147" s="1">
        <v>1369.56</v>
      </c>
      <c r="N147" s="16">
        <f>+'DI cases'!R140/'SSA pop'!B147</f>
        <v>0.14052419833680821</v>
      </c>
      <c r="O147" s="16">
        <f>+'DI cases'!S140/'SSA pop'!C147</f>
        <v>0.62829995870380884</v>
      </c>
      <c r="P147" s="16">
        <f>+'DI cases'!T140/'SSA pop'!D147</f>
        <v>0.77839039723168602</v>
      </c>
      <c r="Q147" s="16">
        <f>+'DI cases'!U140/'SSA pop'!E147</f>
        <v>0.75310001999380582</v>
      </c>
      <c r="R147" s="16">
        <f>+'DI cases'!V140/'SSA pop'!F147</f>
        <v>0.73967803113056119</v>
      </c>
      <c r="S147" s="16">
        <f>+'DI cases'!W140/'SSA pop'!G147</f>
        <v>0.73794279524216122</v>
      </c>
      <c r="T147" s="16">
        <f>+'DI cases'!X140/'SSA pop'!H147</f>
        <v>0.75649148804084365</v>
      </c>
      <c r="U147" s="16">
        <f>+'DI cases'!Y140/'SSA pop'!I147</f>
        <v>0.76236489929065743</v>
      </c>
      <c r="V147" s="16">
        <f>+'DI cases'!Z140/'SSA pop'!J147</f>
        <v>0.74370863029184331</v>
      </c>
      <c r="W147" s="16">
        <f>+'DI cases'!AA140/'SSA pop'!K147</f>
        <v>0.67718728813464679</v>
      </c>
      <c r="X147" s="16">
        <f>+'DI cases'!AB140/'SSA pop'!L147</f>
        <v>0.60092292415082216</v>
      </c>
    </row>
    <row r="148" spans="1:24" x14ac:dyDescent="0.3">
      <c r="A148" s="23">
        <v>40908</v>
      </c>
      <c r="B148" s="1">
        <v>8509.9509999999991</v>
      </c>
      <c r="C148" s="1">
        <v>11002.464</v>
      </c>
      <c r="D148" s="1">
        <v>10643.263999999999</v>
      </c>
      <c r="E148" s="1">
        <v>10427.331</v>
      </c>
      <c r="F148" s="1">
        <v>9817.5390000000007</v>
      </c>
      <c r="G148" s="1">
        <v>10599.634</v>
      </c>
      <c r="H148" s="1">
        <v>11135.332</v>
      </c>
      <c r="I148" s="1">
        <v>11461.824000000001</v>
      </c>
      <c r="J148" s="1">
        <v>10491.012000000001</v>
      </c>
      <c r="K148" s="1">
        <v>9182.7070000000003</v>
      </c>
      <c r="L148" s="1">
        <v>1634.5540000000001</v>
      </c>
      <c r="N148" s="16">
        <f>+'DI cases'!R141/'SSA pop'!B148</f>
        <v>0.12032971752716322</v>
      </c>
      <c r="O148" s="16">
        <f>+'DI cases'!S141/'SSA pop'!C148</f>
        <v>0.60822739342750864</v>
      </c>
      <c r="P148" s="16">
        <f>+'DI cases'!T141/'SSA pop'!D148</f>
        <v>0.77269529347388177</v>
      </c>
      <c r="Q148" s="16">
        <f>+'DI cases'!U141/'SSA pop'!E148</f>
        <v>0.75052762782729343</v>
      </c>
      <c r="R148" s="16">
        <f>+'DI cases'!V141/'SSA pop'!F148</f>
        <v>0.73399250056455079</v>
      </c>
      <c r="S148" s="16">
        <f>+'DI cases'!W141/'SSA pop'!G148</f>
        <v>0.73851606574340212</v>
      </c>
      <c r="T148" s="16">
        <f>+'DI cases'!X141/'SSA pop'!H148</f>
        <v>0.75327794447439911</v>
      </c>
      <c r="U148" s="16">
        <f>+'DI cases'!Y141/'SSA pop'!I148</f>
        <v>0.76218235422215519</v>
      </c>
      <c r="V148" s="16">
        <f>+'DI cases'!Z141/'SSA pop'!J148</f>
        <v>0.74702040184493157</v>
      </c>
      <c r="W148" s="16">
        <f>+'DI cases'!AA141/'SSA pop'!K148</f>
        <v>0.68520099791924105</v>
      </c>
      <c r="X148" s="16">
        <f>+'DI cases'!AB141/'SSA pop'!L148</f>
        <v>0.61117589262881489</v>
      </c>
    </row>
    <row r="149" spans="1:24" x14ac:dyDescent="0.3">
      <c r="A149" s="23">
        <v>41274</v>
      </c>
      <c r="B149" s="1">
        <v>8424.1010000000006</v>
      </c>
      <c r="C149" s="1">
        <v>11108.174000000001</v>
      </c>
      <c r="D149" s="1">
        <v>10663.175999999999</v>
      </c>
      <c r="E149" s="1">
        <v>10581.674999999999</v>
      </c>
      <c r="F149" s="1">
        <v>9820.7829999999994</v>
      </c>
      <c r="G149" s="1">
        <v>10552.636</v>
      </c>
      <c r="H149" s="1">
        <v>10864.12</v>
      </c>
      <c r="I149" s="1">
        <v>11474.314</v>
      </c>
      <c r="J149" s="1">
        <v>10711.977999999999</v>
      </c>
      <c r="K149" s="1">
        <v>9296.5810000000001</v>
      </c>
      <c r="L149" s="1">
        <v>1820.2750000000001</v>
      </c>
      <c r="N149" s="16">
        <f>+'DI cases'!R142/'SSA pop'!B149</f>
        <v>0.11751995850951928</v>
      </c>
      <c r="O149" s="16">
        <f>+'DI cases'!S142/'SSA pop'!C149</f>
        <v>0.60676039104176793</v>
      </c>
      <c r="P149" s="16">
        <f>+'DI cases'!T142/'SSA pop'!D149</f>
        <v>0.77022080475835719</v>
      </c>
      <c r="Q149" s="16">
        <f>+'DI cases'!U142/'SSA pop'!E149</f>
        <v>0.75063730458552169</v>
      </c>
      <c r="R149" s="16">
        <f>+'DI cases'!V142/'SSA pop'!F149</f>
        <v>0.73823034273336463</v>
      </c>
      <c r="S149" s="16">
        <f>+'DI cases'!W142/'SSA pop'!G149</f>
        <v>0.73422413129762076</v>
      </c>
      <c r="T149" s="16">
        <f>+'DI cases'!X142/'SSA pop'!H149</f>
        <v>0.75026785418423203</v>
      </c>
      <c r="U149" s="16">
        <f>+'DI cases'!Y142/'SSA pop'!I149</f>
        <v>0.76396724022019968</v>
      </c>
      <c r="V149" s="16">
        <f>+'DI cases'!Z142/'SSA pop'!J149</f>
        <v>0.74822782496379292</v>
      </c>
      <c r="W149" s="16">
        <f>+'DI cases'!AA142/'SSA pop'!K149</f>
        <v>0.69068402674058349</v>
      </c>
      <c r="X149" s="16">
        <f>+'DI cases'!AB142/'SSA pop'!L149</f>
        <v>0.63067393663045412</v>
      </c>
    </row>
    <row r="150" spans="1:24" x14ac:dyDescent="0.3">
      <c r="A150" s="23">
        <v>41639</v>
      </c>
      <c r="B150" s="1">
        <v>8374.3510000000006</v>
      </c>
      <c r="C150" s="1">
        <v>11148.394</v>
      </c>
      <c r="D150" s="1">
        <v>10795.34</v>
      </c>
      <c r="E150" s="1">
        <v>10709.553</v>
      </c>
      <c r="F150" s="1">
        <v>9940.7610000000004</v>
      </c>
      <c r="G150" s="1">
        <v>10415.625</v>
      </c>
      <c r="H150" s="1">
        <v>10640.556</v>
      </c>
      <c r="I150" s="1">
        <v>11482.934999999999</v>
      </c>
      <c r="J150" s="1">
        <v>10897.263999999999</v>
      </c>
      <c r="K150" s="1">
        <v>9491.0429999999997</v>
      </c>
      <c r="L150" s="1">
        <v>1752.778</v>
      </c>
      <c r="N150" s="16">
        <f>+'DI cases'!R143/'SSA pop'!B150</f>
        <v>0.12430814041589611</v>
      </c>
      <c r="O150" s="16">
        <f>+'DI cases'!S143/'SSA pop'!C150</f>
        <v>0.61138851030919794</v>
      </c>
      <c r="P150" s="16">
        <f>+'DI cases'!T143/'SSA pop'!D150</f>
        <v>0.76514496069600402</v>
      </c>
      <c r="Q150" s="16">
        <f>+'DI cases'!U143/'SSA pop'!E150</f>
        <v>0.74998461653815063</v>
      </c>
      <c r="R150" s="16">
        <f>+'DI cases'!V143/'SSA pop'!F150</f>
        <v>0.73354544989060688</v>
      </c>
      <c r="S150" s="16">
        <f>+'DI cases'!W143/'SSA pop'!G150</f>
        <v>0.73552955295529554</v>
      </c>
      <c r="T150" s="16">
        <f>+'DI cases'!X143/'SSA pop'!H150</f>
        <v>0.7444159872848749</v>
      </c>
      <c r="U150" s="16">
        <f>+'DI cases'!Y143/'SSA pop'!I150</f>
        <v>0.76060693542199798</v>
      </c>
      <c r="V150" s="16">
        <f>+'DI cases'!Z143/'SSA pop'!J150</f>
        <v>0.75248245798211377</v>
      </c>
      <c r="W150" s="16">
        <f>+'DI cases'!AA143/'SSA pop'!K150</f>
        <v>0.69486567493161711</v>
      </c>
      <c r="X150" s="16">
        <f>+'DI cases'!AB143/'SSA pop'!L150</f>
        <v>0.63213938102828771</v>
      </c>
    </row>
    <row r="151" spans="1:24" x14ac:dyDescent="0.3">
      <c r="A151" s="23">
        <v>42004</v>
      </c>
      <c r="B151" s="1">
        <v>8390.1939999999995</v>
      </c>
      <c r="C151" s="1">
        <v>11135.084999999999</v>
      </c>
      <c r="D151" s="1">
        <v>10994.446</v>
      </c>
      <c r="E151" s="1">
        <v>10813.191000000001</v>
      </c>
      <c r="F151" s="1">
        <v>10122.005999999999</v>
      </c>
      <c r="G151" s="1">
        <v>10266.213</v>
      </c>
      <c r="H151" s="1">
        <v>10495.674000000001</v>
      </c>
      <c r="I151" s="1">
        <v>11448.335999999999</v>
      </c>
      <c r="J151" s="1">
        <v>11038.692999999999</v>
      </c>
      <c r="K151" s="1">
        <v>9749.2250000000004</v>
      </c>
      <c r="L151" s="1">
        <v>1768.6369999999999</v>
      </c>
      <c r="N151" s="16">
        <f>+'DI cases'!R144/'SSA pop'!B151</f>
        <v>0.12836413556110859</v>
      </c>
      <c r="O151" s="16">
        <f>+'DI cases'!S144/'SSA pop'!C151</f>
        <v>0.62415329564165878</v>
      </c>
      <c r="P151" s="16">
        <f>+'DI cases'!T144/'SSA pop'!D151</f>
        <v>0.765113585532186</v>
      </c>
      <c r="Q151" s="16">
        <f>+'DI cases'!U144/'SSA pop'!E151</f>
        <v>0.74464605314009524</v>
      </c>
      <c r="R151" s="16">
        <f>+'DI cases'!V144/'SSA pop'!F151</f>
        <v>0.73058640747693693</v>
      </c>
      <c r="S151" s="16">
        <f>+'DI cases'!W144/'SSA pop'!G151</f>
        <v>0.73123361068000436</v>
      </c>
      <c r="T151" s="16">
        <f>+'DI cases'!X144/'SSA pop'!H151</f>
        <v>0.74430665434158871</v>
      </c>
      <c r="U151" s="16">
        <f>+'DI cases'!Y144/'SSA pop'!I151</f>
        <v>0.75565566908588289</v>
      </c>
      <c r="V151" s="16">
        <f>+'DI cases'!Z144/'SSA pop'!J151</f>
        <v>0.75099470562321102</v>
      </c>
      <c r="W151" s="16">
        <f>+'DI cases'!AA144/'SSA pop'!K151</f>
        <v>0.70005564544874077</v>
      </c>
      <c r="X151" s="16">
        <f>+'DI cases'!AB144/'SSA pop'!L151</f>
        <v>0.6281673401608131</v>
      </c>
    </row>
    <row r="152" spans="1:24" x14ac:dyDescent="0.3">
      <c r="A152" s="23">
        <v>42369</v>
      </c>
      <c r="B152" s="1">
        <v>8429.8019999999997</v>
      </c>
      <c r="C152" s="1">
        <v>11029.534</v>
      </c>
      <c r="D152" s="1">
        <v>11209.895</v>
      </c>
      <c r="E152" s="1">
        <v>10875.377</v>
      </c>
      <c r="F152" s="1">
        <v>10382.341</v>
      </c>
      <c r="G152" s="1">
        <v>10035.752</v>
      </c>
      <c r="H152" s="1">
        <v>10564.583000000001</v>
      </c>
      <c r="I152" s="1">
        <v>11270.116</v>
      </c>
      <c r="J152" s="1">
        <v>11205.686</v>
      </c>
      <c r="K152" s="1">
        <v>9996.0810000000001</v>
      </c>
      <c r="L152" s="1">
        <v>1801.5429999999999</v>
      </c>
      <c r="N152" s="16">
        <f>+'DI cases'!R145/'SSA pop'!B152</f>
        <v>0.13084530336536968</v>
      </c>
      <c r="O152" s="16">
        <f>+'DI cases'!S145/'SSA pop'!C152</f>
        <v>0.62269176558139272</v>
      </c>
      <c r="P152" s="16">
        <f>+'DI cases'!T145/'SSA pop'!D152</f>
        <v>0.77663528516547209</v>
      </c>
      <c r="Q152" s="16">
        <f>+'DI cases'!U145/'SSA pop'!E152</f>
        <v>0.75031881653390031</v>
      </c>
      <c r="R152" s="16">
        <f>+'DI cases'!V145/'SSA pop'!F152</f>
        <v>0.73808016901005269</v>
      </c>
      <c r="S152" s="16">
        <f>+'DI cases'!W145/'SSA pop'!G152</f>
        <v>0.73547054570499548</v>
      </c>
      <c r="T152" s="16">
        <f>+'DI cases'!X145/'SSA pop'!H152</f>
        <v>0.74437391423778865</v>
      </c>
      <c r="U152" s="16">
        <f>+'DI cases'!Y145/'SSA pop'!I152</f>
        <v>0.76068427334731958</v>
      </c>
      <c r="V152" s="16">
        <f>+'DI cases'!Z145/'SSA pop'!J152</f>
        <v>0.75542006085125002</v>
      </c>
      <c r="W152" s="16">
        <f>+'DI cases'!AA145/'SSA pop'!K152</f>
        <v>0.70087467278426419</v>
      </c>
      <c r="X152" s="16">
        <f>+'DI cases'!AB145/'SSA pop'!L152</f>
        <v>0.66054487736346013</v>
      </c>
    </row>
    <row r="153" spans="1:24" x14ac:dyDescent="0.3">
      <c r="A153" s="23">
        <v>42735</v>
      </c>
      <c r="B153" s="1">
        <v>8528.27</v>
      </c>
      <c r="C153" s="1">
        <v>10958.299000000001</v>
      </c>
      <c r="D153" s="1">
        <v>11413.74</v>
      </c>
      <c r="E153" s="1">
        <v>10962.65</v>
      </c>
      <c r="F153" s="1">
        <v>10611.477000000001</v>
      </c>
      <c r="G153" s="1">
        <v>9917.1119999999992</v>
      </c>
      <c r="H153" s="1">
        <v>10613.602000000001</v>
      </c>
      <c r="I153" s="1">
        <v>11052.689</v>
      </c>
      <c r="J153" s="1">
        <v>11285.441999999999</v>
      </c>
      <c r="K153" s="1">
        <v>10237.601000000001</v>
      </c>
      <c r="L153" s="1">
        <v>1860.248</v>
      </c>
      <c r="N153" s="16">
        <f>+'DI cases'!R146/'SSA pop'!B153</f>
        <v>0.13836334919039853</v>
      </c>
      <c r="O153" s="16">
        <f>+'DI cases'!S146/'SSA pop'!C153</f>
        <v>0.61505896124936899</v>
      </c>
      <c r="P153" s="16">
        <f>+'DI cases'!T146/'SSA pop'!D153</f>
        <v>0.78423023478719511</v>
      </c>
      <c r="Q153" s="16">
        <f>+'DI cases'!U146/'SSA pop'!E153</f>
        <v>0.75547426945127316</v>
      </c>
      <c r="R153" s="16">
        <f>+'DI cases'!V146/'SSA pop'!F153</f>
        <v>0.74353457110635957</v>
      </c>
      <c r="S153" s="16">
        <f>+'DI cases'!W146/'SSA pop'!G153</f>
        <v>0.73811811341850331</v>
      </c>
      <c r="T153" s="16">
        <f>+'DI cases'!X146/'SSA pop'!H153</f>
        <v>0.7469660158728394</v>
      </c>
      <c r="U153" s="16">
        <f>+'DI cases'!Y146/'SSA pop'!I153</f>
        <v>0.76307222613429182</v>
      </c>
      <c r="V153" s="16">
        <f>+'DI cases'!Z146/'SSA pop'!J153</f>
        <v>0.75965123918053012</v>
      </c>
      <c r="W153" s="16">
        <f>+'DI cases'!AA146/'SSA pop'!K153</f>
        <v>0.70514566840415049</v>
      </c>
      <c r="X153" s="16">
        <f>+'DI cases'!AB146/'SSA pop'!L153</f>
        <v>0.6708782914966176</v>
      </c>
    </row>
    <row r="154" spans="1:24" x14ac:dyDescent="0.3">
      <c r="A154" s="23">
        <v>43100</v>
      </c>
      <c r="B154" s="1">
        <v>8602.4689999999991</v>
      </c>
      <c r="C154" s="1">
        <v>10897.956</v>
      </c>
      <c r="D154" s="1">
        <v>11572.897000000001</v>
      </c>
      <c r="E154" s="1">
        <v>11025.42</v>
      </c>
      <c r="F154" s="1">
        <v>10808.245999999999</v>
      </c>
      <c r="G154" s="1">
        <v>9965.0259999999998</v>
      </c>
      <c r="H154" s="1">
        <v>10595.867</v>
      </c>
      <c r="I154" s="1">
        <v>10809.869000000001</v>
      </c>
      <c r="J154" s="1">
        <v>11311.088</v>
      </c>
      <c r="K154" s="1">
        <v>10462.026</v>
      </c>
      <c r="L154" s="1">
        <v>1928.711</v>
      </c>
      <c r="N154" s="42">
        <f>+'DI cases'!R147/'SSA pop'!B154</f>
        <v>0.14716705169178756</v>
      </c>
      <c r="O154" s="42">
        <f>+'DI cases'!S147/'SSA pop'!C154</f>
        <v>0.61002265011897638</v>
      </c>
      <c r="P154" s="42">
        <f>+'DI cases'!T147/'SSA pop'!D154</f>
        <v>0.78804814386579258</v>
      </c>
      <c r="Q154" s="42">
        <f>+'DI cases'!U147/'SSA pop'!E154</f>
        <v>0.76105944263347791</v>
      </c>
      <c r="R154" s="42">
        <f>+'DI cases'!V147/'SSA pop'!F154</f>
        <v>0.74757735899053379</v>
      </c>
      <c r="S154" s="42">
        <f>+'DI cases'!W147/'SSA pop'!G154</f>
        <v>0.737579610931271</v>
      </c>
      <c r="T154" s="42">
        <f>+'DI cases'!X147/'SSA pop'!H154</f>
        <v>0.74821626205764946</v>
      </c>
      <c r="U154" s="42">
        <f>+'DI cases'!Y147/'SSA pop'!I154</f>
        <v>0.76420907598417698</v>
      </c>
      <c r="V154" s="42">
        <f>+'DI cases'!Z147/'SSA pop'!J154</f>
        <v>0.75739840411461745</v>
      </c>
      <c r="W154" s="42">
        <f>+'DI cases'!AA147/'SSA pop'!K154</f>
        <v>0.70913606982051092</v>
      </c>
      <c r="X154" s="42">
        <f>+'DI cases'!AB147/'SSA pop'!L154</f>
        <v>0.67661769959314799</v>
      </c>
    </row>
    <row r="155" spans="1:24" x14ac:dyDescent="0.3">
      <c r="A155" s="23">
        <v>43465</v>
      </c>
      <c r="B155" s="1">
        <v>8647.2630000000008</v>
      </c>
      <c r="C155" s="1">
        <v>10919.745000000001</v>
      </c>
      <c r="D155" s="1">
        <v>11640.682000000001</v>
      </c>
      <c r="E155" s="1">
        <v>11189.41</v>
      </c>
      <c r="F155" s="1">
        <v>10962.227000000001</v>
      </c>
      <c r="G155" s="1">
        <v>10108.27</v>
      </c>
      <c r="H155" s="1">
        <v>10481.23</v>
      </c>
      <c r="I155" s="1">
        <v>10607.008</v>
      </c>
      <c r="J155" s="1">
        <v>11335.331</v>
      </c>
      <c r="K155" s="1">
        <v>10653.745000000001</v>
      </c>
      <c r="L155" s="1">
        <v>1943.0309999999999</v>
      </c>
      <c r="N155" s="16" t="e">
        <f>+'DI cases'!R148/'SSA pop'!B155</f>
        <v>#N/A</v>
      </c>
      <c r="O155" s="16" t="e">
        <f>+'DI cases'!S148/'SSA pop'!C155</f>
        <v>#N/A</v>
      </c>
      <c r="P155" s="16" t="e">
        <f>+'DI cases'!T148/'SSA pop'!D155</f>
        <v>#N/A</v>
      </c>
      <c r="Q155" s="16" t="e">
        <f>+'DI cases'!U148/'SSA pop'!E155</f>
        <v>#N/A</v>
      </c>
      <c r="R155" s="16" t="e">
        <f>+'DI cases'!V148/'SSA pop'!F155</f>
        <v>#N/A</v>
      </c>
      <c r="S155" s="16" t="e">
        <f>+'DI cases'!W148/'SSA pop'!G155</f>
        <v>#N/A</v>
      </c>
      <c r="T155" s="16" t="e">
        <f>+'DI cases'!X148/'SSA pop'!H155</f>
        <v>#N/A</v>
      </c>
      <c r="U155" s="16" t="e">
        <f>+'DI cases'!Y148/'SSA pop'!I155</f>
        <v>#N/A</v>
      </c>
      <c r="V155" s="16" t="e">
        <f>+'DI cases'!Z148/'SSA pop'!J155</f>
        <v>#N/A</v>
      </c>
      <c r="W155" s="16" t="e">
        <f>+'DI cases'!AA148/'SSA pop'!K155</f>
        <v>#N/A</v>
      </c>
      <c r="X155" s="16" t="e">
        <f>+'DI cases'!AB148/'SSA pop'!L155</f>
        <v>#N/A</v>
      </c>
    </row>
    <row r="156" spans="1:24" x14ac:dyDescent="0.3">
      <c r="A156" s="23">
        <v>43830</v>
      </c>
      <c r="B156" s="1">
        <v>8711.8379999999997</v>
      </c>
      <c r="C156" s="1">
        <v>10967.727000000001</v>
      </c>
      <c r="D156" s="1">
        <v>11633.07</v>
      </c>
      <c r="E156" s="1">
        <v>11388.268</v>
      </c>
      <c r="F156" s="1">
        <v>11068.069</v>
      </c>
      <c r="G156" s="1">
        <v>10290.054</v>
      </c>
      <c r="H156" s="1">
        <v>10340.396000000001</v>
      </c>
      <c r="I156" s="1">
        <v>10473.236000000001</v>
      </c>
      <c r="J156" s="1">
        <v>11311.451999999999</v>
      </c>
      <c r="K156" s="1">
        <v>10801.001</v>
      </c>
      <c r="L156" s="1">
        <v>2023.86</v>
      </c>
      <c r="N156" s="16" t="e">
        <f>+'DI cases'!R149/'SSA pop'!B156</f>
        <v>#N/A</v>
      </c>
      <c r="O156" s="16" t="e">
        <f>+'DI cases'!S149/'SSA pop'!C156</f>
        <v>#N/A</v>
      </c>
      <c r="P156" s="16" t="e">
        <f>+'DI cases'!T149/'SSA pop'!D156</f>
        <v>#N/A</v>
      </c>
      <c r="Q156" s="16" t="e">
        <f>+'DI cases'!U149/'SSA pop'!E156</f>
        <v>#N/A</v>
      </c>
      <c r="R156" s="16" t="e">
        <f>+'DI cases'!V149/'SSA pop'!F156</f>
        <v>#N/A</v>
      </c>
      <c r="S156" s="16" t="e">
        <f>+'DI cases'!W149/'SSA pop'!G156</f>
        <v>#N/A</v>
      </c>
      <c r="T156" s="16" t="e">
        <f>+'DI cases'!X149/'SSA pop'!H156</f>
        <v>#N/A</v>
      </c>
      <c r="U156" s="16" t="e">
        <f>+'DI cases'!Y149/'SSA pop'!I156</f>
        <v>#N/A</v>
      </c>
      <c r="V156" s="16" t="e">
        <f>+'DI cases'!Z149/'SSA pop'!J156</f>
        <v>#N/A</v>
      </c>
      <c r="W156" s="16" t="e">
        <f>+'DI cases'!AA149/'SSA pop'!K156</f>
        <v>#N/A</v>
      </c>
      <c r="X156" s="16" t="e">
        <f>+'DI cases'!AB149/'SSA pop'!L156</f>
        <v>#N/A</v>
      </c>
    </row>
    <row r="157" spans="1:24" x14ac:dyDescent="0.3">
      <c r="A157" s="23">
        <v>44196</v>
      </c>
      <c r="B157" s="1">
        <v>8741.5290000000005</v>
      </c>
      <c r="C157" s="1">
        <v>11062.566999999999</v>
      </c>
      <c r="D157" s="1">
        <v>11537.214</v>
      </c>
      <c r="E157" s="1">
        <v>11606.885</v>
      </c>
      <c r="F157" s="1">
        <v>11131.692999999999</v>
      </c>
      <c r="G157" s="1">
        <v>10550.023999999999</v>
      </c>
      <c r="H157" s="1">
        <v>10111.637000000001</v>
      </c>
      <c r="I157" s="1">
        <v>10541.031999999999</v>
      </c>
      <c r="J157" s="1">
        <v>11137.194</v>
      </c>
      <c r="K157" s="1">
        <v>10965.691000000001</v>
      </c>
      <c r="L157" s="1">
        <v>2046.0519999999999</v>
      </c>
      <c r="N157" s="16" t="e">
        <f>+'DI cases'!R150/'SSA pop'!B157</f>
        <v>#N/A</v>
      </c>
      <c r="O157" s="16" t="e">
        <f>+'DI cases'!S150/'SSA pop'!C157</f>
        <v>#N/A</v>
      </c>
      <c r="P157" s="16" t="e">
        <f>+'DI cases'!T150/'SSA pop'!D157</f>
        <v>#N/A</v>
      </c>
      <c r="Q157" s="16" t="e">
        <f>+'DI cases'!U150/'SSA pop'!E157</f>
        <v>#N/A</v>
      </c>
      <c r="R157" s="16" t="e">
        <f>+'DI cases'!V150/'SSA pop'!F157</f>
        <v>#N/A</v>
      </c>
      <c r="S157" s="16" t="e">
        <f>+'DI cases'!W150/'SSA pop'!G157</f>
        <v>#N/A</v>
      </c>
      <c r="T157" s="16" t="e">
        <f>+'DI cases'!X150/'SSA pop'!H157</f>
        <v>#N/A</v>
      </c>
      <c r="U157" s="16" t="e">
        <f>+'DI cases'!Y150/'SSA pop'!I157</f>
        <v>#N/A</v>
      </c>
      <c r="V157" s="16" t="e">
        <f>+'DI cases'!Z150/'SSA pop'!J157</f>
        <v>#N/A</v>
      </c>
      <c r="W157" s="16" t="e">
        <f>+'DI cases'!AA150/'SSA pop'!K157</f>
        <v>#N/A</v>
      </c>
      <c r="X157" s="16" t="e">
        <f>+'DI cases'!AB150/'SSA pop'!L157</f>
        <v>#N/A</v>
      </c>
    </row>
  </sheetData>
  <mergeCells count="2">
    <mergeCell ref="B10:L10"/>
    <mergeCell ref="N10:X10"/>
  </mergeCells>
  <pageMargins left="0.7" right="0.7" top="0.75" bottom="0.75" header="0.3" footer="0.3"/>
  <pageSetup scale="52" fitToHeight="0" orientation="landscape" r:id="rId1"/>
  <rowBreaks count="2" manualBreakCount="2">
    <brk id="60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Sources</vt:lpstr>
      <vt:lpstr>DI cases</vt:lpstr>
      <vt:lpstr>SSA pop</vt:lpstr>
      <vt:lpstr>'DI cases'!Print_Titles</vt:lpstr>
      <vt:lpstr>'SSA pop'!Print_Titles</vt:lpstr>
    </vt:vector>
  </TitlesOfParts>
  <Company>Center On Budget and Policy Priorities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ruffing</dc:creator>
  <cp:lastModifiedBy>Tom Kasprzak</cp:lastModifiedBy>
  <cp:lastPrinted>2018-03-10T06:25:05Z</cp:lastPrinted>
  <dcterms:created xsi:type="dcterms:W3CDTF">2012-01-26T18:28:16Z</dcterms:created>
  <dcterms:modified xsi:type="dcterms:W3CDTF">2018-03-13T16:24:10Z</dcterms:modified>
</cp:coreProperties>
</file>