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365cbpp.sharepoint.com/sites/dta/ActivelySharing/danilo_matt/projects/spm_trends/deep_poverty_report/data/"/>
    </mc:Choice>
  </mc:AlternateContent>
  <xr:revisionPtr revIDLastSave="305" documentId="13_ncr:1_{9280C6B4-4B03-4574-9189-04DADF6EA044}" xr6:coauthVersionLast="45" xr6:coauthVersionMax="45" xr10:uidLastSave="{73D5722E-C084-4CA1-A47A-E829EF7EFD25}"/>
  <bookViews>
    <workbookView xWindow="28680" yWindow="-120" windowWidth="29040" windowHeight="15840" tabRatio="761" xr2:uid="{00000000-000D-0000-FFFF-FFFF00000000}"/>
  </bookViews>
  <sheets>
    <sheet name="appendix_1" sheetId="11" r:id="rId1"/>
    <sheet name="appendix_2" sheetId="1" r:id="rId2"/>
    <sheet name="appendix_3" sheetId="2" r:id="rId3"/>
    <sheet name="appendix_4a" sheetId="3" r:id="rId4"/>
    <sheet name="appendix_4b" sheetId="4" r:id="rId5"/>
    <sheet name="appendix_5a" sheetId="5" r:id="rId6"/>
    <sheet name="appendix_5b" sheetId="6" r:id="rId7"/>
    <sheet name="appendix_6a" sheetId="7" r:id="rId8"/>
    <sheet name="appendix_6b" sheetId="8" r:id="rId9"/>
    <sheet name="appendix_7a" sheetId="9" r:id="rId10"/>
    <sheet name="appendix_7b" sheetId="10"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6" l="1"/>
  <c r="K30" i="4"/>
  <c r="K50" i="2"/>
  <c r="K36" i="2"/>
  <c r="J36" i="2"/>
  <c r="J50" i="2" s="1"/>
  <c r="I36" i="2"/>
  <c r="I50" i="2" s="1"/>
  <c r="H36" i="2"/>
  <c r="H50" i="2" s="1"/>
  <c r="F36" i="2"/>
  <c r="F50" i="2" s="1"/>
  <c r="E36" i="2"/>
  <c r="E50" i="2" s="1"/>
  <c r="D36" i="2"/>
  <c r="D50" i="2" s="1"/>
  <c r="C36" i="2"/>
  <c r="C50" i="2" s="1"/>
  <c r="K35" i="2"/>
  <c r="K49" i="2" s="1"/>
  <c r="J35" i="2"/>
  <c r="J49" i="2" s="1"/>
  <c r="I35" i="2"/>
  <c r="I49" i="2" s="1"/>
  <c r="H35" i="2"/>
  <c r="H49" i="2" s="1"/>
  <c r="F35" i="2"/>
  <c r="F49" i="2" s="1"/>
  <c r="E35" i="2"/>
  <c r="E49" i="2" s="1"/>
  <c r="D35" i="2"/>
  <c r="D49" i="2" s="1"/>
  <c r="C35" i="2"/>
  <c r="C49" i="2" s="1"/>
  <c r="K34" i="2"/>
  <c r="K48" i="2" s="1"/>
  <c r="J34" i="2"/>
  <c r="J48" i="2" s="1"/>
  <c r="I34" i="2"/>
  <c r="I48" i="2" s="1"/>
  <c r="H34" i="2"/>
  <c r="H48" i="2" s="1"/>
  <c r="F34" i="2"/>
  <c r="F48" i="2" s="1"/>
  <c r="E34" i="2"/>
  <c r="E48" i="2" s="1"/>
  <c r="D34" i="2"/>
  <c r="D48" i="2" s="1"/>
  <c r="C34" i="2"/>
  <c r="C48" i="2" s="1"/>
  <c r="K33" i="2"/>
  <c r="K47" i="2" s="1"/>
  <c r="J33" i="2"/>
  <c r="J47" i="2" s="1"/>
  <c r="I33" i="2"/>
  <c r="I47" i="2" s="1"/>
  <c r="H33" i="2"/>
  <c r="H47" i="2" s="1"/>
  <c r="F33" i="2"/>
  <c r="F47" i="2" s="1"/>
  <c r="E33" i="2"/>
  <c r="E47" i="2" s="1"/>
  <c r="D33" i="2"/>
  <c r="D47" i="2" s="1"/>
  <c r="C33" i="2"/>
  <c r="C47" i="2" s="1"/>
  <c r="K32" i="2"/>
  <c r="K46" i="2" s="1"/>
  <c r="J32" i="2"/>
  <c r="J46" i="2" s="1"/>
  <c r="I32" i="2"/>
  <c r="I46" i="2" s="1"/>
  <c r="H32" i="2"/>
  <c r="H46" i="2" s="1"/>
  <c r="F32" i="2"/>
  <c r="F46" i="2" s="1"/>
  <c r="E32" i="2"/>
  <c r="E46" i="2" s="1"/>
  <c r="D32" i="2"/>
  <c r="D46" i="2" s="1"/>
  <c r="C32" i="2"/>
  <c r="C46" i="2" s="1"/>
  <c r="K31" i="2"/>
  <c r="K45" i="2" s="1"/>
  <c r="J31" i="2"/>
  <c r="J45" i="2" s="1"/>
  <c r="I31" i="2"/>
  <c r="I45" i="2" s="1"/>
  <c r="H31" i="2"/>
  <c r="H45" i="2" s="1"/>
  <c r="F31" i="2"/>
  <c r="F45" i="2" s="1"/>
  <c r="E31" i="2"/>
  <c r="E45" i="2" s="1"/>
  <c r="D31" i="2"/>
  <c r="D45" i="2" s="1"/>
  <c r="C31" i="2"/>
  <c r="C45" i="2" s="1"/>
  <c r="K30" i="2"/>
  <c r="K44" i="2" s="1"/>
  <c r="J30" i="2"/>
  <c r="J44" i="2" s="1"/>
  <c r="I30" i="2"/>
  <c r="I44" i="2" s="1"/>
  <c r="H30" i="2"/>
  <c r="H44" i="2" s="1"/>
  <c r="F30" i="2"/>
  <c r="F44" i="2" s="1"/>
  <c r="E30" i="2"/>
  <c r="E44" i="2" s="1"/>
  <c r="D30" i="2"/>
  <c r="D44" i="2" s="1"/>
  <c r="C30" i="2"/>
  <c r="C44" i="2" s="1"/>
  <c r="K29" i="2"/>
  <c r="K43" i="2" s="1"/>
  <c r="J29" i="2"/>
  <c r="J43" i="2" s="1"/>
  <c r="I29" i="2"/>
  <c r="I43" i="2" s="1"/>
  <c r="H29" i="2"/>
  <c r="H43" i="2" s="1"/>
  <c r="F29" i="2"/>
  <c r="F43" i="2" s="1"/>
  <c r="E29" i="2"/>
  <c r="E43" i="2" s="1"/>
  <c r="D29" i="2"/>
  <c r="D43" i="2" s="1"/>
  <c r="C29" i="2"/>
  <c r="C43" i="2" s="1"/>
  <c r="K28" i="2"/>
  <c r="K42" i="2" s="1"/>
  <c r="J28" i="2"/>
  <c r="J42" i="2" s="1"/>
  <c r="I28" i="2"/>
  <c r="I42" i="2" s="1"/>
  <c r="H28" i="2"/>
  <c r="H42" i="2" s="1"/>
  <c r="F28" i="2"/>
  <c r="F42" i="2" s="1"/>
  <c r="E28" i="2"/>
  <c r="E42" i="2" s="1"/>
  <c r="D28" i="2"/>
  <c r="D42" i="2" s="1"/>
  <c r="C28" i="2"/>
  <c r="C42" i="2" s="1"/>
  <c r="K10" i="2"/>
  <c r="J10" i="2"/>
  <c r="I10" i="2"/>
  <c r="H10" i="2"/>
  <c r="F10" i="2"/>
  <c r="E10" i="2"/>
  <c r="D10" i="2"/>
  <c r="C10" i="2"/>
  <c r="K36" i="1"/>
  <c r="K50" i="1" s="1"/>
  <c r="J36" i="1"/>
  <c r="J50" i="1" s="1"/>
  <c r="I36" i="1"/>
  <c r="I50" i="1" s="1"/>
  <c r="H36" i="1"/>
  <c r="H50" i="1" s="1"/>
  <c r="F36" i="1"/>
  <c r="F50" i="1" s="1"/>
  <c r="E36" i="1"/>
  <c r="E50" i="1" s="1"/>
  <c r="D36" i="1"/>
  <c r="D50" i="1" s="1"/>
  <c r="C36" i="1"/>
  <c r="C50" i="1" s="1"/>
  <c r="K35" i="1"/>
  <c r="K49" i="1" s="1"/>
  <c r="J35" i="1"/>
  <c r="J49" i="1" s="1"/>
  <c r="I35" i="1"/>
  <c r="I49" i="1" s="1"/>
  <c r="H35" i="1"/>
  <c r="H49" i="1" s="1"/>
  <c r="F35" i="1"/>
  <c r="F49" i="1" s="1"/>
  <c r="E35" i="1"/>
  <c r="E49" i="1" s="1"/>
  <c r="D35" i="1"/>
  <c r="D49" i="1" s="1"/>
  <c r="C35" i="1"/>
  <c r="C49" i="1" s="1"/>
  <c r="K34" i="1"/>
  <c r="K48" i="1" s="1"/>
  <c r="J34" i="1"/>
  <c r="J48" i="1" s="1"/>
  <c r="I34" i="1"/>
  <c r="I48" i="1" s="1"/>
  <c r="H34" i="1"/>
  <c r="H48" i="1" s="1"/>
  <c r="F34" i="1"/>
  <c r="F48" i="1" s="1"/>
  <c r="E34" i="1"/>
  <c r="E48" i="1" s="1"/>
  <c r="D34" i="1"/>
  <c r="D48" i="1" s="1"/>
  <c r="C34" i="1"/>
  <c r="C48" i="1" s="1"/>
  <c r="K33" i="1"/>
  <c r="K47" i="1" s="1"/>
  <c r="J33" i="1"/>
  <c r="J47" i="1" s="1"/>
  <c r="I33" i="1"/>
  <c r="I47" i="1" s="1"/>
  <c r="H33" i="1"/>
  <c r="H47" i="1" s="1"/>
  <c r="F33" i="1"/>
  <c r="F47" i="1" s="1"/>
  <c r="E33" i="1"/>
  <c r="E47" i="1" s="1"/>
  <c r="D33" i="1"/>
  <c r="D47" i="1" s="1"/>
  <c r="C33" i="1"/>
  <c r="C47" i="1" s="1"/>
  <c r="K32" i="1"/>
  <c r="K46" i="1" s="1"/>
  <c r="J32" i="1"/>
  <c r="J46" i="1" s="1"/>
  <c r="I32" i="1"/>
  <c r="I46" i="1" s="1"/>
  <c r="H32" i="1"/>
  <c r="H46" i="1" s="1"/>
  <c r="F32" i="1"/>
  <c r="F46" i="1" s="1"/>
  <c r="E32" i="1"/>
  <c r="E46" i="1" s="1"/>
  <c r="D32" i="1"/>
  <c r="D46" i="1" s="1"/>
  <c r="C32" i="1"/>
  <c r="C46" i="1" s="1"/>
  <c r="K31" i="1"/>
  <c r="K45" i="1" s="1"/>
  <c r="J31" i="1"/>
  <c r="J45" i="1" s="1"/>
  <c r="I31" i="1"/>
  <c r="I45" i="1" s="1"/>
  <c r="H31" i="1"/>
  <c r="H45" i="1" s="1"/>
  <c r="F31" i="1"/>
  <c r="F45" i="1" s="1"/>
  <c r="E31" i="1"/>
  <c r="E45" i="1" s="1"/>
  <c r="D31" i="1"/>
  <c r="D45" i="1" s="1"/>
  <c r="C31" i="1"/>
  <c r="C45" i="1" s="1"/>
  <c r="K30" i="1"/>
  <c r="K44" i="1" s="1"/>
  <c r="J30" i="1"/>
  <c r="J44" i="1" s="1"/>
  <c r="I30" i="1"/>
  <c r="I44" i="1" s="1"/>
  <c r="H30" i="1"/>
  <c r="H44" i="1" s="1"/>
  <c r="F30" i="1"/>
  <c r="F44" i="1" s="1"/>
  <c r="E30" i="1"/>
  <c r="E44" i="1" s="1"/>
  <c r="D30" i="1"/>
  <c r="D44" i="1" s="1"/>
  <c r="C30" i="1"/>
  <c r="C44" i="1" s="1"/>
  <c r="K29" i="1"/>
  <c r="K43" i="1" s="1"/>
  <c r="J29" i="1"/>
  <c r="J43" i="1" s="1"/>
  <c r="I29" i="1"/>
  <c r="I43" i="1" s="1"/>
  <c r="H29" i="1"/>
  <c r="H43" i="1" s="1"/>
  <c r="F29" i="1"/>
  <c r="F43" i="1" s="1"/>
  <c r="E29" i="1"/>
  <c r="E43" i="1" s="1"/>
  <c r="D29" i="1"/>
  <c r="D43" i="1" s="1"/>
  <c r="C29" i="1"/>
  <c r="C43" i="1" s="1"/>
  <c r="K28" i="1"/>
  <c r="K42" i="1" s="1"/>
  <c r="J28" i="1"/>
  <c r="J42" i="1" s="1"/>
  <c r="I28" i="1"/>
  <c r="I42" i="1" s="1"/>
  <c r="H28" i="1"/>
  <c r="H42" i="1" s="1"/>
  <c r="F28" i="1"/>
  <c r="F42" i="1" s="1"/>
  <c r="E28" i="1"/>
  <c r="E42" i="1" s="1"/>
  <c r="D28" i="1"/>
  <c r="D42" i="1" s="1"/>
  <c r="C28" i="1"/>
  <c r="C42" i="1" s="1"/>
  <c r="K10" i="1"/>
  <c r="J10" i="1"/>
  <c r="I10" i="1"/>
  <c r="H10" i="1"/>
  <c r="F10" i="1"/>
  <c r="E10" i="1"/>
  <c r="D10" i="1"/>
  <c r="C10" i="1"/>
  <c r="K31" i="11"/>
  <c r="H31" i="11"/>
  <c r="E31" i="11"/>
  <c r="K30" i="11"/>
  <c r="H30" i="11"/>
  <c r="E30" i="11"/>
  <c r="K29" i="11"/>
  <c r="H29" i="11"/>
  <c r="E29" i="11"/>
  <c r="K28" i="11"/>
  <c r="H28" i="11"/>
  <c r="E28" i="11"/>
  <c r="K27" i="11"/>
  <c r="H27" i="11"/>
  <c r="E27" i="11"/>
  <c r="K26" i="11"/>
  <c r="H26" i="11"/>
  <c r="E26" i="11"/>
  <c r="K25" i="11"/>
  <c r="H25" i="11"/>
  <c r="E25" i="11"/>
  <c r="K24" i="11"/>
  <c r="H24" i="11"/>
  <c r="E24" i="11"/>
  <c r="K23" i="11"/>
  <c r="H23" i="11"/>
  <c r="E23" i="11"/>
  <c r="K22" i="11"/>
  <c r="H22" i="11"/>
  <c r="E22" i="11"/>
  <c r="K21" i="11"/>
  <c r="H21" i="11"/>
  <c r="E21" i="11"/>
  <c r="K20" i="11"/>
  <c r="H20" i="11"/>
  <c r="E20" i="11"/>
  <c r="K19" i="11"/>
  <c r="H19" i="11"/>
  <c r="E19" i="11"/>
  <c r="K18" i="11"/>
  <c r="H18" i="11"/>
  <c r="E18" i="11"/>
  <c r="K17" i="11"/>
  <c r="H17" i="11"/>
  <c r="E17" i="11"/>
  <c r="K16" i="11"/>
  <c r="H16" i="11"/>
  <c r="E16" i="11"/>
  <c r="K15" i="11"/>
  <c r="H15" i="11"/>
  <c r="E15" i="11"/>
  <c r="K14" i="11"/>
  <c r="H14" i="11"/>
  <c r="E14" i="11"/>
  <c r="K13" i="11"/>
  <c r="H13" i="11"/>
  <c r="E13" i="11"/>
  <c r="K12" i="11"/>
  <c r="H12" i="11"/>
  <c r="E12" i="11"/>
  <c r="K11" i="11"/>
  <c r="H11" i="11"/>
  <c r="E11" i="11"/>
  <c r="K10" i="11"/>
  <c r="H10" i="11"/>
  <c r="E10" i="11"/>
  <c r="K9" i="11"/>
  <c r="H9" i="11"/>
  <c r="E9" i="11"/>
  <c r="K8" i="11"/>
  <c r="H8" i="11"/>
  <c r="E8" i="11"/>
  <c r="K7" i="11"/>
  <c r="J7" i="11"/>
  <c r="I7" i="11"/>
  <c r="H7" i="11"/>
  <c r="G7" i="11"/>
  <c r="F7" i="11"/>
</calcChain>
</file>

<file path=xl/sharedStrings.xml><?xml version="1.0" encoding="utf-8"?>
<sst xmlns="http://schemas.openxmlformats.org/spreadsheetml/2006/main" count="190" uniqueCount="61">
  <si>
    <t>Below 100% of Poverty Line</t>
  </si>
  <si>
    <t>Below 50% of Poverty Line</t>
  </si>
  <si>
    <t>Population</t>
  </si>
  <si>
    <t>As a percentage of the population</t>
  </si>
  <si>
    <t>All public benefits*</t>
  </si>
  <si>
    <t>Social Security</t>
  </si>
  <si>
    <t>Unemployment Insurance</t>
  </si>
  <si>
    <t>Means-tested benefits*</t>
  </si>
  <si>
    <t xml:space="preserve">     TANF</t>
  </si>
  <si>
    <t xml:space="preserve">     SSI</t>
  </si>
  <si>
    <t xml:space="preserve">     SNAP (formerly food stamps)</t>
  </si>
  <si>
    <t xml:space="preserve">     Rental assistance</t>
  </si>
  <si>
    <t>EITC and Child Tax Credit:**</t>
  </si>
  <si>
    <t>Year</t>
  </si>
  <si>
    <t>65 and over</t>
  </si>
  <si>
    <t>18 to 64,
with kids in
SPM unit</t>
  </si>
  <si>
    <t>18 to 64,
with no kids in
SPM unit</t>
  </si>
  <si>
    <t>Under 18,
in married couple family</t>
  </si>
  <si>
    <t>Under 18,
in single
mother family</t>
  </si>
  <si>
    <t>Under 18,
in single
father family</t>
  </si>
  <si>
    <t>Counting No Government Asistance or Taxes</t>
  </si>
  <si>
    <t>Counting Government Assistance and Taxes</t>
  </si>
  <si>
    <t>Children</t>
  </si>
  <si>
    <t>Children in Single Mother Families</t>
  </si>
  <si>
    <t>Source: CBPP analysis of SPM data from Columbia University Population Research Center (before 2009) and U.S. Census Bureau (2009 and after). Corrections for underreported benefits from Department of Health and Human Services/Urban Institute Transfer Income Model (TRIM).</t>
  </si>
  <si>
    <t>All persons</t>
  </si>
  <si>
    <t>Appendix Table 1. Children in Deep Poverty, Counting and Not Counting Government Assistance and Taxes</t>
  </si>
  <si>
    <t>Appendix Table 3. Effect of Specified Income Sources on Poverty and Deep Poverty (All Ages)</t>
  </si>
  <si>
    <t>Appendix Table 4a. Persons in Deep Poverty (Below 50% of Poverty Line), By Age and Family Structure</t>
  </si>
  <si>
    <t>Appendix Table 4b. Persons in Deep Poverty (Below 50% of Poverty Line), By Age and Family Structure</t>
  </si>
  <si>
    <t>Appendix Table 5a. Persons in Poverty (Below 100% of Poverty Line), By Age and Family Structure</t>
  </si>
  <si>
    <t>Appendix Table 5b. Persons in Poverty (Below 100% of Poverty Line), By Age and Family Structure</t>
  </si>
  <si>
    <t>Appendix Table 6a. Children in Deep Poverty (Below 50% of Poverty Line), By Race and Ethnicity</t>
  </si>
  <si>
    <t>Appendix Table 6b. Children in Deep Poverty (Below 50% of Poverty Line), By Race and Ethnicity</t>
  </si>
  <si>
    <t>Appendix Table 7a. Children in Poverty (Below 100% of Poverty Line), By Race and Ethnicity</t>
  </si>
  <si>
    <t>Appendix Table 7b. Children in Poverty (Below 100% of Poverty Line), By Race and Ethnicity</t>
  </si>
  <si>
    <t>Children in Married Couple Families</t>
  </si>
  <si>
    <t>Note: Government benefits include Social Security, unemployment insurance , workers’ compensation, veterans’ benefits, Temporary Assistance for Needy Families (TANF), state General Assistance (GA), Supplemental Security Income (SSI), Supplemental Nutrition Assistance Program (SNAP, formerly food stamps), National School Lunch Program, Special Supplemental Nutrition Program for Women, Infants, and Children (WIC), rental assistance (such as Section 8 and public housing), home energy assistance, the Earned Income Tax Credit, and the Child Tax Credit. Benefit figures for 2008-2010 also reflect a number of temporary federal benefits enacted in response to the Great Recession: 2008 stimulus payment, 2009 Economic Recovery Payment, and the 2009-2010 Making Work Pay Tax Credit. Taxes, subtracted from family resources, are family members' federal and state income and payroll taxes.</t>
  </si>
  <si>
    <t>(Example: In 2016, 3.9 million children lived in families whose non-SNAP income was below half the SPM poverty line.)</t>
  </si>
  <si>
    <t>(Example: In 2016, 1.9 million children lived in families whose income was lifted above half the poverty line by SNAP.)</t>
  </si>
  <si>
    <t>(Example: In 2016, 17.0 million Americans lived in families whose non-SNAP income was below half the SPM poverty line.)</t>
  </si>
  <si>
    <t>(Example: In 2016, 4.4 million Americans lived in families whose income was lifted above half the poverty line by SNAP.)</t>
  </si>
  <si>
    <t>All children</t>
  </si>
  <si>
    <t>Black only,
not Latino</t>
  </si>
  <si>
    <t>White only,
not Latino</t>
  </si>
  <si>
    <t>Latino
(any race)</t>
  </si>
  <si>
    <t>Asian only,
not Latino</t>
  </si>
  <si>
    <t>Exported from Stata by MS on 20 Feb 2020 at 09:13:55</t>
  </si>
  <si>
    <t>Figures use the Supplemental Poverty Measure (SPM) and 2018 SPM poverty line adjusted for inflation with the Consumer Price Index Research Series. We correct for underreporting of benefits from SNAP, Supplemental Security Income, and Temporary Assistance for Needy Families (TANF).</t>
  </si>
  <si>
    <t>Appendix Table 2. Effect of Specified Income Sources on Poverty and Deep Poverty (Under Age 18)</t>
  </si>
  <si>
    <t>Lifted above the poverty line or above half the poverty line by the following family income:***</t>
  </si>
  <si>
    <t>Lifted above, as a percentage of those who would be living in poverty or in deep poverty without the specified income source:</t>
  </si>
  <si>
    <t>*"All public benefits" includes the listed programs plus workers' compensation, veterans' benefits, home energy assistance, the 2009 Economic Recovery Payment, the 2009-2010 Making Working Pay Tax Credit, and the net effect of taxes paid. "Means-tested benefits" are TANF, SSI, SNAP, rental and energy assistance, means-tested veterans' benefits, the EITC, and the refundable portion of the Child Tax Credit.
**Includes both the refundable (low-income) and non-refundable parts of the Child Tax Credit.
***Equals the number that would be poor without this income minus the actual number in poverty.</t>
  </si>
  <si>
    <t>Note: Due to small sample sizes, this table does not provide a separate column for persons under 18 who are heads of families, spouses, or who don’t live with any individuals they’re related to biologically or by adoption. However, this group is still counted in the "All persons" column. In 2016, they made up about 0.3% of the total population and 0.7% of persons living in deep poverty.</t>
  </si>
  <si>
    <t>Note: Due to small sample sizes, this table does not provide a separate column for persons under 18 who are heads of families, spouses, or who don’t live with any individuals they’re related to biologically or by adoption. However, this group is still counted in the "All persons" column. In 2016, they made up about 0.3% of the total population and 0.6% of persons living in poverty.</t>
  </si>
  <si>
    <t>Figures are in thousands and use the Supplemental Poverty Measure (SPM) and 2018 SPM poverty line adjusted for inflation with the Consumer Price Index Research Series. We correct for underreporting of benefits from SNAP, Supplemental Security Income, and Temporary Assistance for Needy Families (TANF).</t>
  </si>
  <si>
    <t>Percent Reduction in Deep 
Poverty</t>
  </si>
  <si>
    <t>Number in poverty or deep poverty</t>
  </si>
  <si>
    <t>Would be living in poverty or deep poverty if the following family income were not counted:</t>
  </si>
  <si>
    <t>(Example: In 2016, SNAP lifted above half the poverty line 49% of children who would otherwise have been living in deep poverty.)</t>
  </si>
  <si>
    <t>(Example: In 2016, SNAP lifted above half the poverty line 26% of Americans who would otherwise have been living in deep poverty.)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</si>
</sst>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5">
    <font>
      <sz val="11"/>
      <name val="Calibri"/>
    </font>
    <font>
      <sz val="11"/>
      <name val="Calibri"/>
      <family val="2"/>
    </font>
    <font>
      <sz val="11"/>
      <name val="Calibri"/>
      <family val="2"/>
    </font>
    <font>
      <b/>
      <sz val="11"/>
      <name val="Calibri"/>
      <family val="2"/>
    </font>
    <font>
      <i/>
      <sz val="11"/>
      <name val="Calibri"/>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0" borderId="9" xfId="0" applyBorder="1" applyAlignment="1">
      <alignment horizontal="center"/>
    </xf>
    <xf numFmtId="164" fontId="0" fillId="0" borderId="11" xfId="2" applyNumberFormat="1" applyFont="1" applyBorder="1"/>
    <xf numFmtId="0" fontId="0" fillId="0" borderId="7" xfId="0" applyBorder="1" applyAlignment="1"/>
    <xf numFmtId="0" fontId="0" fillId="0" borderId="8" xfId="0" applyBorder="1" applyAlignment="1"/>
    <xf numFmtId="0" fontId="2" fillId="0" borderId="7" xfId="0" applyFont="1" applyBorder="1" applyAlignment="1"/>
    <xf numFmtId="0" fontId="0" fillId="0" borderId="0" xfId="0" applyBorder="1"/>
    <xf numFmtId="0" fontId="0" fillId="0" borderId="0" xfId="0" applyBorder="1" applyAlignment="1"/>
    <xf numFmtId="0" fontId="0" fillId="0" borderId="0" xfId="0" applyBorder="1" applyAlignment="1">
      <alignment horizontal="center"/>
    </xf>
    <xf numFmtId="165" fontId="0" fillId="0" borderId="0" xfId="1" applyNumberFormat="1" applyFont="1" applyBorder="1"/>
    <xf numFmtId="0" fontId="2" fillId="0" borderId="0" xfId="0" applyFont="1" applyBorder="1" applyAlignment="1"/>
    <xf numFmtId="0" fontId="2" fillId="0" borderId="0" xfId="0" applyFont="1" applyBorder="1" applyAlignment="1">
      <alignment vertical="top" wrapText="1"/>
    </xf>
    <xf numFmtId="0" fontId="2" fillId="0" borderId="0" xfId="0" applyFont="1" applyBorder="1" applyAlignment="1">
      <alignment wrapText="1"/>
    </xf>
    <xf numFmtId="0" fontId="0" fillId="0" borderId="10" xfId="0" applyBorder="1" applyAlignment="1">
      <alignment horizontal="center"/>
    </xf>
    <xf numFmtId="0" fontId="0" fillId="0" borderId="11" xfId="0" applyBorder="1" applyAlignment="1">
      <alignment horizontal="center"/>
    </xf>
    <xf numFmtId="164" fontId="0" fillId="0" borderId="4" xfId="2" applyNumberFormat="1" applyFont="1" applyBorder="1" applyAlignment="1">
      <alignment horizontal="center"/>
    </xf>
    <xf numFmtId="164" fontId="0" fillId="0" borderId="5" xfId="2" applyNumberFormat="1" applyFont="1" applyBorder="1" applyAlignment="1">
      <alignment horizontal="center"/>
    </xf>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0" xfId="2" applyNumberFormat="1" applyFont="1" applyBorder="1" applyAlignment="1">
      <alignment horizontal="center"/>
    </xf>
    <xf numFmtId="164" fontId="0" fillId="0" borderId="8" xfId="2" applyNumberFormat="1" applyFont="1" applyBorder="1" applyAlignment="1">
      <alignment horizontal="center"/>
    </xf>
    <xf numFmtId="164" fontId="0" fillId="0" borderId="13" xfId="2" applyNumberFormat="1" applyFont="1" applyBorder="1" applyAlignment="1">
      <alignment horizontal="center"/>
    </xf>
    <xf numFmtId="164" fontId="0" fillId="0" borderId="14" xfId="2" applyNumberFormat="1" applyFont="1" applyBorder="1" applyAlignment="1">
      <alignment horizontal="center"/>
    </xf>
    <xf numFmtId="164" fontId="0" fillId="0" borderId="15" xfId="2" applyNumberFormat="1" applyFont="1" applyBorder="1" applyAlignment="1">
      <alignment horizontal="center"/>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13" xfId="0" applyBorder="1" applyAlignment="1">
      <alignment horizontal="center"/>
    </xf>
    <xf numFmtId="0" fontId="0" fillId="0" borderId="15" xfId="0" applyBorder="1" applyAlignment="1">
      <alignment horizontal="center" wrapText="1"/>
    </xf>
    <xf numFmtId="0" fontId="2" fillId="0" borderId="14" xfId="0" applyFont="1" applyBorder="1" applyAlignment="1">
      <alignment horizontal="center" wrapText="1"/>
    </xf>
    <xf numFmtId="166" fontId="0" fillId="0" borderId="10" xfId="1" applyNumberFormat="1" applyFont="1" applyBorder="1"/>
    <xf numFmtId="166" fontId="0" fillId="0" borderId="12" xfId="1" applyNumberFormat="1" applyFont="1" applyBorder="1"/>
    <xf numFmtId="166" fontId="0" fillId="0" borderId="11" xfId="1" applyNumberFormat="1" applyFont="1" applyBorder="1"/>
    <xf numFmtId="9" fontId="0" fillId="0" borderId="12" xfId="2" applyNumberFormat="1" applyFont="1" applyBorder="1"/>
    <xf numFmtId="9" fontId="0" fillId="0" borderId="10" xfId="2" applyNumberFormat="1" applyFont="1" applyBorder="1"/>
    <xf numFmtId="9" fontId="0" fillId="0" borderId="11" xfId="2" applyNumberFormat="1" applyFont="1" applyBorder="1"/>
    <xf numFmtId="166" fontId="0" fillId="0" borderId="7" xfId="1" applyNumberFormat="1" applyFont="1" applyBorder="1" applyAlignment="1">
      <alignment horizontal="center"/>
    </xf>
    <xf numFmtId="166" fontId="0" fillId="0" borderId="0" xfId="1" applyNumberFormat="1" applyFont="1" applyBorder="1" applyAlignment="1">
      <alignment horizontal="center"/>
    </xf>
    <xf numFmtId="166" fontId="0" fillId="0" borderId="8" xfId="1" applyNumberFormat="1" applyFont="1" applyBorder="1" applyAlignment="1">
      <alignment horizontal="center"/>
    </xf>
    <xf numFmtId="166" fontId="0" fillId="0" borderId="13" xfId="1" applyNumberFormat="1" applyFont="1" applyBorder="1" applyAlignment="1">
      <alignment horizontal="center"/>
    </xf>
    <xf numFmtId="166" fontId="0" fillId="0" borderId="14" xfId="1" applyNumberFormat="1" applyFont="1" applyBorder="1" applyAlignment="1">
      <alignment horizontal="center"/>
    </xf>
    <xf numFmtId="166" fontId="0" fillId="0" borderId="15" xfId="1" applyNumberFormat="1" applyFont="1" applyBorder="1" applyAlignment="1">
      <alignment horizontal="center"/>
    </xf>
    <xf numFmtId="166" fontId="0" fillId="0" borderId="4" xfId="1" applyNumberFormat="1" applyFont="1" applyBorder="1" applyAlignment="1">
      <alignment horizontal="center"/>
    </xf>
    <xf numFmtId="166" fontId="0" fillId="0" borderId="5" xfId="1" applyNumberFormat="1" applyFont="1" applyBorder="1" applyAlignment="1">
      <alignment horizontal="center"/>
    </xf>
    <xf numFmtId="166" fontId="0" fillId="0" borderId="6" xfId="1" applyNumberFormat="1" applyFont="1" applyBorder="1" applyAlignment="1">
      <alignment horizontal="center"/>
    </xf>
    <xf numFmtId="0" fontId="3" fillId="0" borderId="7" xfId="0" applyFont="1" applyBorder="1" applyAlignment="1">
      <alignment horizontal="center" vertical="top" wrapText="1"/>
    </xf>
    <xf numFmtId="0" fontId="0" fillId="0" borderId="13" xfId="0" applyBorder="1" applyAlignment="1">
      <alignment horizontal="center" wrapText="1"/>
    </xf>
    <xf numFmtId="0" fontId="0" fillId="0" borderId="7" xfId="0" applyBorder="1" applyAlignment="1">
      <alignment horizontal="center"/>
    </xf>
    <xf numFmtId="164" fontId="0" fillId="0" borderId="0" xfId="2" applyNumberFormat="1" applyFont="1" applyAlignment="1">
      <alignment horizontal="center"/>
    </xf>
    <xf numFmtId="0" fontId="1" fillId="0" borderId="14" xfId="0" applyFont="1" applyBorder="1" applyAlignment="1">
      <alignment horizontal="center"/>
    </xf>
    <xf numFmtId="0" fontId="1" fillId="0" borderId="4" xfId="0" applyFont="1" applyBorder="1" applyAlignment="1">
      <alignment horizontal="left" vertical="center"/>
    </xf>
    <xf numFmtId="165" fontId="1" fillId="0" borderId="0" xfId="1" applyNumberFormat="1" applyFont="1" applyBorder="1"/>
    <xf numFmtId="0" fontId="1" fillId="0" borderId="0" xfId="0" applyFont="1"/>
    <xf numFmtId="0" fontId="0" fillId="0" borderId="0" xfId="0" applyBorder="1" applyAlignment="1">
      <alignment horizontal="center" wrapText="1"/>
    </xf>
    <xf numFmtId="0" fontId="0" fillId="0" borderId="0" xfId="0" applyAlignment="1">
      <alignment horizontal="center" wrapText="1"/>
    </xf>
    <xf numFmtId="0" fontId="3" fillId="0" borderId="0" xfId="0" applyFont="1" applyBorder="1" applyAlignment="1">
      <alignment vertical="top" wrapText="1"/>
    </xf>
    <xf numFmtId="0" fontId="0" fillId="0" borderId="14" xfId="0" applyBorder="1" applyAlignment="1">
      <alignment horizontal="center" wrapText="1"/>
    </xf>
    <xf numFmtId="0" fontId="2" fillId="0" borderId="13" xfId="0" applyFont="1" applyBorder="1" applyAlignment="1">
      <alignment horizontal="center"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6" xfId="0" applyBorder="1" applyAlignment="1">
      <alignment horizontal="center"/>
    </xf>
    <xf numFmtId="0" fontId="4" fillId="0" borderId="7" xfId="0" applyFont="1" applyBorder="1" applyAlignment="1"/>
    <xf numFmtId="9" fontId="0" fillId="0" borderId="0" xfId="2" applyNumberFormat="1" applyFont="1" applyBorder="1"/>
    <xf numFmtId="9" fontId="0" fillId="0" borderId="8" xfId="2" applyNumberFormat="1" applyFont="1" applyBorder="1"/>
    <xf numFmtId="0" fontId="1" fillId="0" borderId="14" xfId="0" applyFont="1" applyBorder="1" applyAlignment="1">
      <alignment horizontal="center" wrapText="1"/>
    </xf>
    <xf numFmtId="0" fontId="1" fillId="0" borderId="15" xfId="0" applyFont="1" applyBorder="1" applyAlignment="1">
      <alignment horizont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1" fillId="0" borderId="7" xfId="0" applyFont="1" applyBorder="1" applyAlignment="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4B87E-4CC3-40A7-ABB5-BC98451235EF}">
  <sheetPr>
    <pageSetUpPr fitToPage="1"/>
  </sheetPr>
  <dimension ref="A1:M33"/>
  <sheetViews>
    <sheetView showGridLines="0" tabSelected="1" workbookViewId="0">
      <selection activeCell="M1" sqref="M1"/>
    </sheetView>
  </sheetViews>
  <sheetFormatPr defaultRowHeight="15"/>
  <cols>
    <col min="2" max="2" width="8.5703125" customWidth="1"/>
    <col min="3" max="11" width="12.7109375" customWidth="1"/>
  </cols>
  <sheetData>
    <row r="1" spans="1:13">
      <c r="A1" t="s">
        <v>47</v>
      </c>
    </row>
    <row r="3" spans="1:13" ht="15" customHeight="1">
      <c r="B3" s="74" t="s">
        <v>26</v>
      </c>
      <c r="C3" s="75"/>
      <c r="D3" s="75"/>
      <c r="E3" s="75"/>
      <c r="F3" s="75"/>
      <c r="G3" s="75"/>
      <c r="H3" s="75"/>
      <c r="I3" s="75"/>
      <c r="J3" s="75"/>
      <c r="K3" s="76"/>
      <c r="L3" s="58"/>
      <c r="M3" s="6"/>
    </row>
    <row r="4" spans="1:13" ht="45" customHeight="1">
      <c r="B4" s="86" t="s">
        <v>48</v>
      </c>
      <c r="C4" s="87"/>
      <c r="D4" s="87"/>
      <c r="E4" s="87"/>
      <c r="F4" s="87"/>
      <c r="G4" s="87"/>
      <c r="H4" s="87"/>
      <c r="I4" s="87"/>
      <c r="J4" s="87"/>
      <c r="K4" s="88"/>
      <c r="L4" s="11"/>
      <c r="M4" s="6"/>
    </row>
    <row r="5" spans="1:13" ht="15" customHeight="1">
      <c r="B5" s="61"/>
      <c r="C5" s="62"/>
      <c r="D5" s="62"/>
      <c r="E5" s="62"/>
      <c r="F5" s="62"/>
      <c r="G5" s="62"/>
      <c r="H5" s="62"/>
      <c r="I5" s="62"/>
      <c r="J5" s="62"/>
      <c r="K5" s="63"/>
      <c r="L5" s="6"/>
      <c r="M5" s="6"/>
    </row>
    <row r="6" spans="1:13">
      <c r="B6" s="48"/>
      <c r="C6" s="83" t="s">
        <v>22</v>
      </c>
      <c r="D6" s="84"/>
      <c r="E6" s="85"/>
      <c r="F6" s="83" t="s">
        <v>23</v>
      </c>
      <c r="G6" s="84"/>
      <c r="H6" s="85"/>
      <c r="I6" s="83" t="s">
        <v>36</v>
      </c>
      <c r="J6" s="84"/>
      <c r="K6" s="85"/>
      <c r="L6" s="6"/>
      <c r="M6" s="6"/>
    </row>
    <row r="7" spans="1:13" s="57" customFormat="1" ht="60" customHeight="1">
      <c r="B7" s="49" t="s">
        <v>13</v>
      </c>
      <c r="C7" s="60" t="s">
        <v>20</v>
      </c>
      <c r="D7" s="32" t="s">
        <v>21</v>
      </c>
      <c r="E7" s="68" t="s">
        <v>56</v>
      </c>
      <c r="F7" s="60" t="str">
        <f>C7</f>
        <v>Counting No Government Asistance or Taxes</v>
      </c>
      <c r="G7" s="59" t="str">
        <f>D7</f>
        <v>Counting Government Assistance and Taxes</v>
      </c>
      <c r="H7" s="31" t="str">
        <f>E7</f>
        <v>Percent Reduction in Deep 
Poverty</v>
      </c>
      <c r="I7" s="49" t="str">
        <f>C7</f>
        <v>Counting No Government Asistance or Taxes</v>
      </c>
      <c r="J7" s="59" t="str">
        <f>D7</f>
        <v>Counting Government Assistance and Taxes</v>
      </c>
      <c r="K7" s="31" t="str">
        <f>E7</f>
        <v>Percent Reduction in Deep 
Poverty</v>
      </c>
      <c r="L7" s="56"/>
    </row>
    <row r="8" spans="1:13">
      <c r="B8" s="50">
        <v>1993</v>
      </c>
      <c r="C8" s="18">
        <v>0.19351945273374049</v>
      </c>
      <c r="D8" s="19">
        <v>5.0988543393609462E-2</v>
      </c>
      <c r="E8" s="20">
        <f>1 - D8/C8</f>
        <v>0.73651980370281656</v>
      </c>
      <c r="F8" s="18">
        <v>0.48569463840708849</v>
      </c>
      <c r="G8" s="19">
        <v>8.7997569770825651E-2</v>
      </c>
      <c r="H8" s="20">
        <f>1 - G8/F8</f>
        <v>0.81882120408117443</v>
      </c>
      <c r="I8" s="18">
        <v>8.5894967719192111E-2</v>
      </c>
      <c r="J8" s="19">
        <v>3.5333141144643039E-2</v>
      </c>
      <c r="K8" s="20">
        <f>1 - J8/I8</f>
        <v>0.58864713401890822</v>
      </c>
    </row>
    <row r="9" spans="1:13">
      <c r="B9" s="50">
        <v>1994</v>
      </c>
      <c r="C9" s="18">
        <v>0.18246147094575477</v>
      </c>
      <c r="D9" s="19">
        <v>4.1221073358763932E-2</v>
      </c>
      <c r="E9" s="20">
        <f t="shared" ref="E9:E31" si="0">1 - D9/C9</f>
        <v>0.77408340980097201</v>
      </c>
      <c r="F9" s="18">
        <v>0.46426555579277223</v>
      </c>
      <c r="G9" s="19">
        <v>6.8077812129732643E-2</v>
      </c>
      <c r="H9" s="20">
        <f t="shared" ref="H9:H31" si="1">1 - G9/F9</f>
        <v>0.8533644995190649</v>
      </c>
      <c r="I9" s="18">
        <v>7.7415109341947758E-2</v>
      </c>
      <c r="J9" s="19">
        <v>2.9259418975287759E-2</v>
      </c>
      <c r="K9" s="20">
        <f t="shared" ref="K9:K31" si="2">1 - J9/I9</f>
        <v>0.62204511207176716</v>
      </c>
    </row>
    <row r="10" spans="1:13">
      <c r="B10" s="50">
        <v>1995</v>
      </c>
      <c r="C10" s="18">
        <v>0.17407875621917929</v>
      </c>
      <c r="D10" s="19">
        <v>3.1043867506254985E-2</v>
      </c>
      <c r="E10" s="20">
        <f t="shared" si="0"/>
        <v>0.82166768547468116</v>
      </c>
      <c r="F10" s="18">
        <v>0.43747419062657972</v>
      </c>
      <c r="G10" s="19">
        <v>5.385371435092972E-2</v>
      </c>
      <c r="H10" s="20">
        <f t="shared" si="1"/>
        <v>0.87689853366253023</v>
      </c>
      <c r="I10" s="18">
        <v>7.2155603495495046E-2</v>
      </c>
      <c r="J10" s="19">
        <v>1.871601824988544E-2</v>
      </c>
      <c r="K10" s="20">
        <f t="shared" si="2"/>
        <v>0.74061587259742123</v>
      </c>
    </row>
    <row r="11" spans="1:13">
      <c r="B11" s="50">
        <v>1996</v>
      </c>
      <c r="C11" s="18">
        <v>0.17272898905830217</v>
      </c>
      <c r="D11" s="19">
        <v>3.2227868221901788E-2</v>
      </c>
      <c r="E11" s="20">
        <f t="shared" si="0"/>
        <v>0.81341945901724844</v>
      </c>
      <c r="F11" s="18">
        <v>0.43223030334029661</v>
      </c>
      <c r="G11" s="19">
        <v>6.4496735338794589E-2</v>
      </c>
      <c r="H11" s="20">
        <f t="shared" si="1"/>
        <v>0.85078155131567423</v>
      </c>
      <c r="I11" s="18">
        <v>7.4517118710147656E-2</v>
      </c>
      <c r="J11" s="19">
        <v>1.6649169414787487E-2</v>
      </c>
      <c r="K11" s="20">
        <f t="shared" si="2"/>
        <v>0.77657255536746583</v>
      </c>
    </row>
    <row r="12" spans="1:13">
      <c r="B12" s="50">
        <v>1997</v>
      </c>
      <c r="C12" s="18">
        <v>0.16571676454302811</v>
      </c>
      <c r="D12" s="19">
        <v>3.9279053792051211E-2</v>
      </c>
      <c r="E12" s="20">
        <f t="shared" si="0"/>
        <v>0.76297477264678037</v>
      </c>
      <c r="F12" s="18">
        <v>0.42552536920944639</v>
      </c>
      <c r="G12" s="19">
        <v>8.8604136412054155E-2</v>
      </c>
      <c r="H12" s="20">
        <f t="shared" si="1"/>
        <v>0.79177707647216067</v>
      </c>
      <c r="I12" s="18">
        <v>6.7772892385389916E-2</v>
      </c>
      <c r="J12" s="19">
        <v>1.739460778574221E-2</v>
      </c>
      <c r="K12" s="20">
        <f t="shared" si="2"/>
        <v>0.74333974582598694</v>
      </c>
    </row>
    <row r="13" spans="1:13">
      <c r="B13" s="50">
        <v>1998</v>
      </c>
      <c r="C13" s="18">
        <v>0.14417017824482881</v>
      </c>
      <c r="D13" s="19">
        <v>3.6255158237156325E-2</v>
      </c>
      <c r="E13" s="20">
        <f t="shared" si="0"/>
        <v>0.74852525897839939</v>
      </c>
      <c r="F13" s="18">
        <v>0.37195076910237346</v>
      </c>
      <c r="G13" s="19">
        <v>8.4852230520012117E-2</v>
      </c>
      <c r="H13" s="20">
        <f t="shared" si="1"/>
        <v>0.77187241546835494</v>
      </c>
      <c r="I13" s="18">
        <v>6.0098363265803915E-2</v>
      </c>
      <c r="J13" s="19">
        <v>1.5903966921903444E-2</v>
      </c>
      <c r="K13" s="20">
        <f t="shared" si="2"/>
        <v>0.73536771955730063</v>
      </c>
    </row>
    <row r="14" spans="1:13">
      <c r="B14" s="50">
        <v>1999</v>
      </c>
      <c r="C14" s="18">
        <v>0.12804178579584505</v>
      </c>
      <c r="D14" s="19">
        <v>3.4414380090492878E-2</v>
      </c>
      <c r="E14" s="20">
        <f t="shared" si="0"/>
        <v>0.73122539742327131</v>
      </c>
      <c r="F14" s="18">
        <v>0.34136383622802347</v>
      </c>
      <c r="G14" s="19">
        <v>7.6372406460534906E-2</v>
      </c>
      <c r="H14" s="20">
        <f t="shared" si="1"/>
        <v>0.77627270860197439</v>
      </c>
      <c r="I14" s="18">
        <v>5.2243736766337465E-2</v>
      </c>
      <c r="J14" s="19">
        <v>1.6883561002262872E-2</v>
      </c>
      <c r="K14" s="20">
        <f t="shared" si="2"/>
        <v>0.67683090744876495</v>
      </c>
    </row>
    <row r="15" spans="1:13">
      <c r="B15" s="50">
        <v>2000</v>
      </c>
      <c r="C15" s="18">
        <v>0.11649706968629407</v>
      </c>
      <c r="D15" s="19">
        <v>3.3689619160797886E-2</v>
      </c>
      <c r="E15" s="20">
        <f t="shared" si="0"/>
        <v>0.71081144571689192</v>
      </c>
      <c r="F15" s="18">
        <v>0.29504446185183048</v>
      </c>
      <c r="G15" s="19">
        <v>6.8056293629793582E-2</v>
      </c>
      <c r="H15" s="20">
        <f t="shared" si="1"/>
        <v>0.76933546489013227</v>
      </c>
      <c r="I15" s="18">
        <v>5.1969207641703846E-2</v>
      </c>
      <c r="J15" s="19">
        <v>1.791301741151784E-2</v>
      </c>
      <c r="K15" s="20">
        <f t="shared" si="2"/>
        <v>0.65531478688270128</v>
      </c>
    </row>
    <row r="16" spans="1:13">
      <c r="B16" s="50">
        <v>2001</v>
      </c>
      <c r="C16" s="18">
        <v>0.12463849968937733</v>
      </c>
      <c r="D16" s="19">
        <v>3.8143945234877845E-2</v>
      </c>
      <c r="E16" s="20">
        <f t="shared" si="0"/>
        <v>0.69396337945386244</v>
      </c>
      <c r="F16" s="18">
        <v>0.31368289516723358</v>
      </c>
      <c r="G16" s="19">
        <v>8.4738069802071034E-2</v>
      </c>
      <c r="H16" s="20">
        <f t="shared" si="1"/>
        <v>0.72986072524963563</v>
      </c>
      <c r="I16" s="18">
        <v>5.4450654119038766E-2</v>
      </c>
      <c r="J16" s="19">
        <v>1.7801382796234822E-2</v>
      </c>
      <c r="K16" s="20">
        <f t="shared" si="2"/>
        <v>0.67307311391856106</v>
      </c>
    </row>
    <row r="17" spans="2:11">
      <c r="B17" s="50">
        <v>2002</v>
      </c>
      <c r="C17" s="18">
        <v>0.12403420489360129</v>
      </c>
      <c r="D17" s="19">
        <v>3.4464684839239111E-2</v>
      </c>
      <c r="E17" s="20">
        <f t="shared" si="0"/>
        <v>0.72213564098061878</v>
      </c>
      <c r="F17" s="18">
        <v>0.3110100777462827</v>
      </c>
      <c r="G17" s="19">
        <v>7.1480834834198495E-2</v>
      </c>
      <c r="H17" s="20">
        <f t="shared" si="1"/>
        <v>0.77016553498143725</v>
      </c>
      <c r="I17" s="18">
        <v>5.5331747683235531E-2</v>
      </c>
      <c r="J17" s="19">
        <v>1.8363550068200035E-2</v>
      </c>
      <c r="K17" s="20">
        <f t="shared" si="2"/>
        <v>0.66811910273776076</v>
      </c>
    </row>
    <row r="18" spans="2:11">
      <c r="B18" s="50">
        <v>2003</v>
      </c>
      <c r="C18" s="18">
        <v>0.13187635336887835</v>
      </c>
      <c r="D18" s="19">
        <v>3.7707124916681142E-2</v>
      </c>
      <c r="E18" s="20">
        <f t="shared" si="0"/>
        <v>0.7140721292830372</v>
      </c>
      <c r="F18" s="18">
        <v>0.32598778294460479</v>
      </c>
      <c r="G18" s="19">
        <v>7.8908311974031725E-2</v>
      </c>
      <c r="H18" s="20">
        <f t="shared" si="1"/>
        <v>0.75794089195225878</v>
      </c>
      <c r="I18" s="18">
        <v>5.591904845857941E-2</v>
      </c>
      <c r="J18" s="19">
        <v>1.8724045243476692E-2</v>
      </c>
      <c r="K18" s="20">
        <f t="shared" si="2"/>
        <v>0.66515801395751495</v>
      </c>
    </row>
    <row r="19" spans="2:11">
      <c r="B19" s="50">
        <v>2004</v>
      </c>
      <c r="C19" s="18">
        <v>0.13128840192877733</v>
      </c>
      <c r="D19" s="19">
        <v>3.3805149450432233E-2</v>
      </c>
      <c r="E19" s="20">
        <f t="shared" si="0"/>
        <v>0.74251229389804596</v>
      </c>
      <c r="F19" s="18">
        <v>0.33343545241269701</v>
      </c>
      <c r="G19" s="19">
        <v>7.281690050187746E-2</v>
      </c>
      <c r="H19" s="20">
        <f t="shared" si="1"/>
        <v>0.78161620195158155</v>
      </c>
      <c r="I19" s="18">
        <v>5.563955653356293E-2</v>
      </c>
      <c r="J19" s="19">
        <v>1.7010752896216001E-2</v>
      </c>
      <c r="K19" s="20">
        <f t="shared" si="2"/>
        <v>0.69426871894719788</v>
      </c>
    </row>
    <row r="20" spans="2:11">
      <c r="B20" s="50">
        <v>2005</v>
      </c>
      <c r="C20" s="18">
        <v>0.13414393709216926</v>
      </c>
      <c r="D20" s="19">
        <v>3.5128022291525972E-2</v>
      </c>
      <c r="E20" s="20">
        <f t="shared" si="0"/>
        <v>0.73813186750743887</v>
      </c>
      <c r="F20" s="18">
        <v>0.33413528099678097</v>
      </c>
      <c r="G20" s="19">
        <v>7.3747500497977347E-2</v>
      </c>
      <c r="H20" s="20">
        <f t="shared" si="1"/>
        <v>0.77928849573150039</v>
      </c>
      <c r="I20" s="18">
        <v>5.6984568851354583E-2</v>
      </c>
      <c r="J20" s="19">
        <v>1.7291504314661931E-2</v>
      </c>
      <c r="K20" s="20">
        <f t="shared" si="2"/>
        <v>0.69655812681908369</v>
      </c>
    </row>
    <row r="21" spans="2:11">
      <c r="B21" s="50">
        <v>2006</v>
      </c>
      <c r="C21" s="18">
        <v>0.1272167294646554</v>
      </c>
      <c r="D21" s="19">
        <v>3.2027868743283956E-2</v>
      </c>
      <c r="E21" s="20">
        <f t="shared" si="0"/>
        <v>0.74824169055389644</v>
      </c>
      <c r="F21" s="18">
        <v>0.31453896967161721</v>
      </c>
      <c r="G21" s="19">
        <v>6.7420592314297548E-2</v>
      </c>
      <c r="H21" s="20">
        <f t="shared" si="1"/>
        <v>0.78565265733309442</v>
      </c>
      <c r="I21" s="18">
        <v>5.4714317401384167E-2</v>
      </c>
      <c r="J21" s="19">
        <v>1.6757951110328007E-2</v>
      </c>
      <c r="K21" s="20">
        <f t="shared" si="2"/>
        <v>0.6937190865894991</v>
      </c>
    </row>
    <row r="22" spans="2:11">
      <c r="B22" s="50">
        <v>2007</v>
      </c>
      <c r="C22" s="18">
        <v>0.12850340503680641</v>
      </c>
      <c r="D22" s="19">
        <v>3.1889228522732571E-2</v>
      </c>
      <c r="E22" s="20">
        <f t="shared" si="0"/>
        <v>0.75184137328035205</v>
      </c>
      <c r="F22" s="18">
        <v>0.30798823702814632</v>
      </c>
      <c r="G22" s="19">
        <v>6.2362730571088133E-2</v>
      </c>
      <c r="H22" s="20">
        <f t="shared" si="1"/>
        <v>0.7975158688758982</v>
      </c>
      <c r="I22" s="18">
        <v>5.6067641252299759E-2</v>
      </c>
      <c r="J22" s="19">
        <v>1.8209985443632379E-2</v>
      </c>
      <c r="K22" s="20">
        <f t="shared" si="2"/>
        <v>0.6752139908706174</v>
      </c>
    </row>
    <row r="23" spans="2:11">
      <c r="B23" s="50">
        <v>2008</v>
      </c>
      <c r="C23" s="18">
        <v>0.14542629460313278</v>
      </c>
      <c r="D23" s="19">
        <v>3.3531996374929429E-2</v>
      </c>
      <c r="E23" s="20">
        <f t="shared" si="0"/>
        <v>0.76942274114569176</v>
      </c>
      <c r="F23" s="18">
        <v>0.33237259891032345</v>
      </c>
      <c r="G23" s="19">
        <v>6.9354805934836242E-2</v>
      </c>
      <c r="H23" s="20">
        <f t="shared" si="1"/>
        <v>0.79133416484326768</v>
      </c>
      <c r="I23" s="18">
        <v>7.0581085971768653E-2</v>
      </c>
      <c r="J23" s="19">
        <v>1.8143360264388397E-2</v>
      </c>
      <c r="K23" s="20">
        <f t="shared" si="2"/>
        <v>0.74294302765976905</v>
      </c>
    </row>
    <row r="24" spans="2:11">
      <c r="B24" s="50">
        <v>2009</v>
      </c>
      <c r="C24" s="18">
        <v>0.15905994912188315</v>
      </c>
      <c r="D24" s="19">
        <v>2.9508942302673275E-2</v>
      </c>
      <c r="E24" s="20">
        <f t="shared" si="0"/>
        <v>0.81447911642382453</v>
      </c>
      <c r="F24" s="18">
        <v>0.33963758101721281</v>
      </c>
      <c r="G24" s="19">
        <v>4.5912883907204945E-2</v>
      </c>
      <c r="H24" s="20">
        <f t="shared" si="1"/>
        <v>0.86481801051080365</v>
      </c>
      <c r="I24" s="18">
        <v>8.2371948764588448E-2</v>
      </c>
      <c r="J24" s="19">
        <v>2.0037185188702386E-2</v>
      </c>
      <c r="K24" s="20">
        <f t="shared" si="2"/>
        <v>0.75674746695665973</v>
      </c>
    </row>
    <row r="25" spans="2:11">
      <c r="B25" s="50">
        <v>2010</v>
      </c>
      <c r="C25" s="18">
        <v>0.16366193457772352</v>
      </c>
      <c r="D25" s="19">
        <v>2.5945492082494453E-2</v>
      </c>
      <c r="E25" s="20">
        <f t="shared" si="0"/>
        <v>0.84146898819546301</v>
      </c>
      <c r="F25" s="18">
        <v>0.35286358437399501</v>
      </c>
      <c r="G25" s="19">
        <v>4.6529774498229412E-2</v>
      </c>
      <c r="H25" s="20">
        <f t="shared" si="1"/>
        <v>0.8681366495191718</v>
      </c>
      <c r="I25" s="18">
        <v>8.1557436098223246E-2</v>
      </c>
      <c r="J25" s="19">
        <v>1.5986121352612358E-2</v>
      </c>
      <c r="K25" s="20">
        <f t="shared" si="2"/>
        <v>0.80398940774254402</v>
      </c>
    </row>
    <row r="26" spans="2:11">
      <c r="B26" s="50">
        <v>2011</v>
      </c>
      <c r="C26" s="18">
        <v>0.16030082216624553</v>
      </c>
      <c r="D26" s="19">
        <v>2.5045448874165693E-2</v>
      </c>
      <c r="E26" s="20">
        <f t="shared" si="0"/>
        <v>0.84375969794969963</v>
      </c>
      <c r="F26" s="18">
        <v>0.34720641468038788</v>
      </c>
      <c r="G26" s="19">
        <v>4.7705062653940852E-2</v>
      </c>
      <c r="H26" s="20">
        <f t="shared" si="1"/>
        <v>0.86260316446672058</v>
      </c>
      <c r="I26" s="18">
        <v>7.5367020158470938E-2</v>
      </c>
      <c r="J26" s="19">
        <v>1.3429174721080506E-2</v>
      </c>
      <c r="K26" s="20">
        <f t="shared" si="2"/>
        <v>0.82181629719679017</v>
      </c>
    </row>
    <row r="27" spans="2:11">
      <c r="B27" s="50">
        <v>2012</v>
      </c>
      <c r="C27" s="18">
        <v>0.16357838831054636</v>
      </c>
      <c r="D27" s="19">
        <v>2.5389236626797602E-2</v>
      </c>
      <c r="E27" s="20">
        <f t="shared" si="0"/>
        <v>0.84478856351978937</v>
      </c>
      <c r="F27" s="18">
        <v>0.34945876544181581</v>
      </c>
      <c r="G27" s="19">
        <v>4.4725182271696091E-2</v>
      </c>
      <c r="H27" s="20">
        <f t="shared" si="1"/>
        <v>0.87201585224182121</v>
      </c>
      <c r="I27" s="18">
        <v>8.1912997097912291E-2</v>
      </c>
      <c r="J27" s="19">
        <v>1.5849475950848093E-2</v>
      </c>
      <c r="K27" s="20">
        <f t="shared" si="2"/>
        <v>0.80650841121216832</v>
      </c>
    </row>
    <row r="28" spans="2:11">
      <c r="B28" s="50">
        <v>2013</v>
      </c>
      <c r="C28" s="18">
        <v>0.15732598325367456</v>
      </c>
      <c r="D28" s="19">
        <v>2.6943540040463572E-2</v>
      </c>
      <c r="E28" s="20">
        <f t="shared" si="0"/>
        <v>0.82874068552923363</v>
      </c>
      <c r="F28" s="18">
        <v>0.35452219846563959</v>
      </c>
      <c r="G28" s="19">
        <v>5.1927906525902026E-2</v>
      </c>
      <c r="H28" s="20">
        <f t="shared" si="1"/>
        <v>0.85352706614523921</v>
      </c>
      <c r="I28" s="18">
        <v>7.2469085059944913E-2</v>
      </c>
      <c r="J28" s="19">
        <v>1.4912409221961445E-2</v>
      </c>
      <c r="K28" s="20">
        <f t="shared" si="2"/>
        <v>0.79422385132051532</v>
      </c>
    </row>
    <row r="29" spans="2:11">
      <c r="B29" s="50">
        <v>2014</v>
      </c>
      <c r="C29" s="18">
        <v>0.15108383410429538</v>
      </c>
      <c r="D29" s="19">
        <v>2.6433499231078759E-2</v>
      </c>
      <c r="E29" s="20">
        <f t="shared" si="0"/>
        <v>0.82504084975212288</v>
      </c>
      <c r="F29" s="18">
        <v>0.33392583675810189</v>
      </c>
      <c r="G29" s="19">
        <v>4.9928723332611565E-2</v>
      </c>
      <c r="H29" s="20">
        <f t="shared" si="1"/>
        <v>0.85047960404219858</v>
      </c>
      <c r="I29" s="18">
        <v>7.1269971983794533E-2</v>
      </c>
      <c r="J29" s="19">
        <v>1.5211938525327772E-2</v>
      </c>
      <c r="K29" s="20">
        <f t="shared" si="2"/>
        <v>0.78655893776993935</v>
      </c>
    </row>
    <row r="30" spans="2:11">
      <c r="B30" s="50">
        <v>2015</v>
      </c>
      <c r="C30" s="18">
        <v>0.14745044454017919</v>
      </c>
      <c r="D30" s="19">
        <v>2.9441937951683445E-2</v>
      </c>
      <c r="E30" s="20">
        <f t="shared" si="0"/>
        <v>0.80032655687476939</v>
      </c>
      <c r="F30" s="18">
        <v>0.32037254358486583</v>
      </c>
      <c r="G30" s="19">
        <v>4.9249146502999497E-2</v>
      </c>
      <c r="H30" s="20">
        <f t="shared" si="1"/>
        <v>0.84627538317760509</v>
      </c>
      <c r="I30" s="18">
        <v>7.1091373571061531E-2</v>
      </c>
      <c r="J30" s="19">
        <v>1.7020445787935653E-2</v>
      </c>
      <c r="K30" s="20">
        <f t="shared" si="2"/>
        <v>0.76058352887326963</v>
      </c>
    </row>
    <row r="31" spans="2:11">
      <c r="B31" s="30">
        <v>2016</v>
      </c>
      <c r="C31" s="21">
        <v>0.13053199070171975</v>
      </c>
      <c r="D31" s="22">
        <v>2.71487236114916E-2</v>
      </c>
      <c r="E31" s="23">
        <f t="shared" si="0"/>
        <v>0.79201478912913026</v>
      </c>
      <c r="F31" s="21">
        <v>0.29872697569214557</v>
      </c>
      <c r="G31" s="22">
        <v>5.266365238827117E-2</v>
      </c>
      <c r="H31" s="23">
        <f t="shared" si="1"/>
        <v>0.82370640526771866</v>
      </c>
      <c r="I31" s="21">
        <v>5.9613636738139686E-2</v>
      </c>
      <c r="J31" s="22">
        <v>1.5272729229864442E-2</v>
      </c>
      <c r="K31" s="23">
        <f t="shared" si="2"/>
        <v>0.74380477243903431</v>
      </c>
    </row>
    <row r="32" spans="2:11" ht="120" customHeight="1">
      <c r="B32" s="77" t="s">
        <v>37</v>
      </c>
      <c r="C32" s="78"/>
      <c r="D32" s="78"/>
      <c r="E32" s="78"/>
      <c r="F32" s="78"/>
      <c r="G32" s="78"/>
      <c r="H32" s="78"/>
      <c r="I32" s="78"/>
      <c r="J32" s="78"/>
      <c r="K32" s="79"/>
    </row>
    <row r="33" spans="2:11" ht="45" customHeight="1">
      <c r="B33" s="80" t="s">
        <v>24</v>
      </c>
      <c r="C33" s="81"/>
      <c r="D33" s="81"/>
      <c r="E33" s="81"/>
      <c r="F33" s="81"/>
      <c r="G33" s="81"/>
      <c r="H33" s="81"/>
      <c r="I33" s="81"/>
      <c r="J33" s="81"/>
      <c r="K33" s="82"/>
    </row>
  </sheetData>
  <mergeCells count="7">
    <mergeCell ref="B3:K3"/>
    <mergeCell ref="B32:K32"/>
    <mergeCell ref="B33:K33"/>
    <mergeCell ref="I6:K6"/>
    <mergeCell ref="F6:H6"/>
    <mergeCell ref="C6:E6"/>
    <mergeCell ref="B4:K4"/>
  </mergeCells>
  <pageMargins left="0.7" right="0.7" top="0.75" bottom="0.75" header="0.3" footer="0.3"/>
  <pageSetup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1"/>
  <sheetViews>
    <sheetView showGridLines="0" workbookViewId="0">
      <selection activeCell="I1" sqref="I1"/>
    </sheetView>
  </sheetViews>
  <sheetFormatPr defaultRowHeight="15"/>
  <cols>
    <col min="2" max="2" width="8.5703125" customWidth="1"/>
    <col min="3" max="7" width="15.7109375" customWidth="1"/>
  </cols>
  <sheetData>
    <row r="1" spans="1:7">
      <c r="A1" t="s">
        <v>47</v>
      </c>
    </row>
    <row r="3" spans="1:7" ht="15" customHeight="1">
      <c r="B3" s="74" t="s">
        <v>34</v>
      </c>
      <c r="C3" s="97"/>
      <c r="D3" s="97"/>
      <c r="E3" s="97"/>
      <c r="F3" s="97"/>
      <c r="G3" s="98"/>
    </row>
    <row r="4" spans="1:7" ht="60" customHeight="1">
      <c r="B4" s="86" t="s">
        <v>48</v>
      </c>
      <c r="C4" s="87"/>
      <c r="D4" s="87"/>
      <c r="E4" s="87"/>
      <c r="F4" s="87"/>
      <c r="G4" s="88"/>
    </row>
    <row r="5" spans="1:7" ht="15" customHeight="1">
      <c r="B5" s="25"/>
      <c r="C5" s="28"/>
      <c r="D5" s="28"/>
      <c r="E5" s="28"/>
      <c r="F5" s="28"/>
      <c r="G5" s="29"/>
    </row>
    <row r="6" spans="1:7" ht="30" customHeight="1">
      <c r="B6" s="30" t="s">
        <v>13</v>
      </c>
      <c r="C6" s="52" t="s">
        <v>42</v>
      </c>
      <c r="D6" s="67" t="s">
        <v>44</v>
      </c>
      <c r="E6" s="67" t="s">
        <v>43</v>
      </c>
      <c r="F6" s="67" t="s">
        <v>45</v>
      </c>
      <c r="G6" s="68" t="s">
        <v>46</v>
      </c>
    </row>
    <row r="7" spans="1:7">
      <c r="B7" s="13">
        <v>1993</v>
      </c>
      <c r="C7" s="15">
        <v>0.2748106779833191</v>
      </c>
      <c r="D7" s="16">
        <v>0.17985186510729068</v>
      </c>
      <c r="E7" s="16">
        <v>0.47216952662532063</v>
      </c>
      <c r="F7" s="16">
        <v>0.50557451661016983</v>
      </c>
      <c r="G7" s="17">
        <v>0.26755054978523163</v>
      </c>
    </row>
    <row r="8" spans="1:7">
      <c r="B8" s="13">
        <v>1994</v>
      </c>
      <c r="C8" s="18">
        <v>0.24249485948377106</v>
      </c>
      <c r="D8" s="19">
        <v>0.15576870950203689</v>
      </c>
      <c r="E8" s="19">
        <v>0.4069434803311392</v>
      </c>
      <c r="F8" s="19">
        <v>0.45754593050801606</v>
      </c>
      <c r="G8" s="20">
        <v>0.25047322786891885</v>
      </c>
    </row>
    <row r="9" spans="1:7">
      <c r="B9" s="13">
        <v>1995</v>
      </c>
      <c r="C9" s="18">
        <v>0.2192597441911632</v>
      </c>
      <c r="D9" s="19">
        <v>0.12609580898781109</v>
      </c>
      <c r="E9" s="19">
        <v>0.38174093488229638</v>
      </c>
      <c r="F9" s="19">
        <v>0.44391672384371739</v>
      </c>
      <c r="G9" s="20">
        <v>0.25581610254577847</v>
      </c>
    </row>
    <row r="10" spans="1:7">
      <c r="B10" s="13">
        <v>1996</v>
      </c>
      <c r="C10" s="18">
        <v>0.21340923240012488</v>
      </c>
      <c r="D10" s="19">
        <v>0.12600167928975561</v>
      </c>
      <c r="E10" s="19">
        <v>0.35562451591616351</v>
      </c>
      <c r="F10" s="19">
        <v>0.43070628089880675</v>
      </c>
      <c r="G10" s="20">
        <v>0.22692393299528679</v>
      </c>
    </row>
    <row r="11" spans="1:7">
      <c r="B11" s="13">
        <v>1997</v>
      </c>
      <c r="C11" s="18">
        <v>0.21046677324311419</v>
      </c>
      <c r="D11" s="19">
        <v>0.11951084920866255</v>
      </c>
      <c r="E11" s="19">
        <v>0.36301401733559918</v>
      </c>
      <c r="F11" s="19">
        <v>0.42401364954313919</v>
      </c>
      <c r="G11" s="20">
        <v>0.23189375638471871</v>
      </c>
    </row>
    <row r="12" spans="1:7">
      <c r="B12" s="13">
        <v>1998</v>
      </c>
      <c r="C12" s="18">
        <v>0.19529701511045783</v>
      </c>
      <c r="D12" s="19">
        <v>0.1080074968826823</v>
      </c>
      <c r="E12" s="19">
        <v>0.33506760283351622</v>
      </c>
      <c r="F12" s="19">
        <v>0.39670660619189302</v>
      </c>
      <c r="G12" s="20">
        <v>0.21731928174275747</v>
      </c>
    </row>
    <row r="13" spans="1:7">
      <c r="B13" s="13">
        <v>1999</v>
      </c>
      <c r="C13" s="18">
        <v>0.17808068223736923</v>
      </c>
      <c r="D13" s="19">
        <v>9.8292165032162218E-2</v>
      </c>
      <c r="E13" s="19">
        <v>0.31635917966333316</v>
      </c>
      <c r="F13" s="19">
        <v>0.34718826764864952</v>
      </c>
      <c r="G13" s="20">
        <v>0.17428780434454599</v>
      </c>
    </row>
    <row r="14" spans="1:7">
      <c r="B14" s="13">
        <v>2000</v>
      </c>
      <c r="C14" s="18">
        <v>0.17178474427711518</v>
      </c>
      <c r="D14" s="19">
        <v>9.3877105116045842E-2</v>
      </c>
      <c r="E14" s="19">
        <v>0.29513371074646089</v>
      </c>
      <c r="F14" s="19">
        <v>0.34228325182611846</v>
      </c>
      <c r="G14" s="20">
        <v>0.18813003097784864</v>
      </c>
    </row>
    <row r="15" spans="1:7">
      <c r="B15" s="13">
        <v>2001</v>
      </c>
      <c r="C15" s="18">
        <v>0.17564534510315899</v>
      </c>
      <c r="D15" s="19">
        <v>9.9196506184275182E-2</v>
      </c>
      <c r="E15" s="19">
        <v>0.30470591862761692</v>
      </c>
      <c r="F15" s="19">
        <v>0.3242548617426107</v>
      </c>
      <c r="G15" s="20">
        <v>0.16394308138727259</v>
      </c>
    </row>
    <row r="16" spans="1:7">
      <c r="B16" s="13">
        <v>2002</v>
      </c>
      <c r="C16" s="18">
        <v>0.17451602385900636</v>
      </c>
      <c r="D16" s="19">
        <v>9.6810214263842148E-2</v>
      </c>
      <c r="E16" s="19">
        <v>0.30089429426668474</v>
      </c>
      <c r="F16" s="19">
        <v>0.32375817586661321</v>
      </c>
      <c r="G16" s="20">
        <v>0.17907219210784306</v>
      </c>
    </row>
    <row r="17" spans="2:7">
      <c r="B17" s="13">
        <v>2003</v>
      </c>
      <c r="C17" s="18">
        <v>0.17098027775205246</v>
      </c>
      <c r="D17" s="19">
        <v>9.305101028318398E-2</v>
      </c>
      <c r="E17" s="19">
        <v>0.29993312493643998</v>
      </c>
      <c r="F17" s="19">
        <v>0.31648155859814447</v>
      </c>
      <c r="G17" s="20">
        <v>0.15816258825939794</v>
      </c>
    </row>
    <row r="18" spans="2:7">
      <c r="B18" s="13">
        <v>2004</v>
      </c>
      <c r="C18" s="18">
        <v>0.1571328195399537</v>
      </c>
      <c r="D18" s="19">
        <v>8.6303261018149016E-2</v>
      </c>
      <c r="E18" s="19">
        <v>0.26289925871296693</v>
      </c>
      <c r="F18" s="19">
        <v>0.29684934350491121</v>
      </c>
      <c r="G18" s="20">
        <v>0.13984947739626546</v>
      </c>
    </row>
    <row r="19" spans="2:7">
      <c r="B19" s="13">
        <v>2005</v>
      </c>
      <c r="C19" s="18">
        <v>0.15961197050382875</v>
      </c>
      <c r="D19" s="19">
        <v>8.5220544038730098E-2</v>
      </c>
      <c r="E19" s="19">
        <v>0.28238335575451995</v>
      </c>
      <c r="F19" s="19">
        <v>0.28701360605098714</v>
      </c>
      <c r="G19" s="20">
        <v>0.15958337511702028</v>
      </c>
    </row>
    <row r="20" spans="2:7">
      <c r="B20" s="13">
        <v>2006</v>
      </c>
      <c r="C20" s="18">
        <v>0.1578728952785462</v>
      </c>
      <c r="D20" s="19">
        <v>8.1357269318743861E-2</v>
      </c>
      <c r="E20" s="19">
        <v>0.26763983511063805</v>
      </c>
      <c r="F20" s="19">
        <v>0.29247929957265645</v>
      </c>
      <c r="G20" s="20">
        <v>0.15363963553456855</v>
      </c>
    </row>
    <row r="21" spans="2:7">
      <c r="B21" s="13">
        <v>2007</v>
      </c>
      <c r="C21" s="18">
        <v>0.16106218482627416</v>
      </c>
      <c r="D21" s="19">
        <v>8.266440692521751E-2</v>
      </c>
      <c r="E21" s="19">
        <v>0.24756162126834319</v>
      </c>
      <c r="F21" s="19">
        <v>0.31093391194553821</v>
      </c>
      <c r="G21" s="20">
        <v>0.16973516802438496</v>
      </c>
    </row>
    <row r="22" spans="2:7">
      <c r="B22" s="13">
        <v>2008</v>
      </c>
      <c r="C22" s="18">
        <v>0.160216862057801</v>
      </c>
      <c r="D22" s="19">
        <v>8.1913286059112425E-2</v>
      </c>
      <c r="E22" s="19">
        <v>0.24941952109050686</v>
      </c>
      <c r="F22" s="19">
        <v>0.30095646692470285</v>
      </c>
      <c r="G22" s="20">
        <v>0.16142564586718408</v>
      </c>
    </row>
    <row r="23" spans="2:7">
      <c r="B23" s="13">
        <v>2009</v>
      </c>
      <c r="C23" s="18">
        <v>0.13958020716657363</v>
      </c>
      <c r="D23" s="19">
        <v>8.1226738685396732E-2</v>
      </c>
      <c r="E23" s="19">
        <v>0.19076348101522544</v>
      </c>
      <c r="F23" s="19">
        <v>0.24894890739807587</v>
      </c>
      <c r="G23" s="20">
        <v>0.15682648574895935</v>
      </c>
    </row>
    <row r="24" spans="2:7">
      <c r="B24" s="13">
        <v>2010</v>
      </c>
      <c r="C24" s="18">
        <v>0.13814921306767639</v>
      </c>
      <c r="D24" s="19">
        <v>7.3094958984140548E-2</v>
      </c>
      <c r="E24" s="19">
        <v>0.22436245272073965</v>
      </c>
      <c r="F24" s="19">
        <v>0.23982199833844073</v>
      </c>
      <c r="G24" s="20">
        <v>0.12598257632356083</v>
      </c>
    </row>
    <row r="25" spans="2:7">
      <c r="B25" s="13">
        <v>2011</v>
      </c>
      <c r="C25" s="18">
        <v>0.1435258913700953</v>
      </c>
      <c r="D25" s="19">
        <v>7.6868957804941268E-2</v>
      </c>
      <c r="E25" s="19">
        <v>0.2227401931697903</v>
      </c>
      <c r="F25" s="19">
        <v>0.24924451016571331</v>
      </c>
      <c r="G25" s="20">
        <v>0.13193644142561758</v>
      </c>
    </row>
    <row r="26" spans="2:7">
      <c r="B26" s="13">
        <v>2012</v>
      </c>
      <c r="C26" s="18">
        <v>0.14750426097114538</v>
      </c>
      <c r="D26" s="19">
        <v>7.9802289494428066E-2</v>
      </c>
      <c r="E26" s="19">
        <v>0.21168881143436127</v>
      </c>
      <c r="F26" s="19">
        <v>0.25938662035144233</v>
      </c>
      <c r="G26" s="20">
        <v>0.14597228462592346</v>
      </c>
    </row>
    <row r="27" spans="2:7">
      <c r="B27" s="13">
        <v>2013</v>
      </c>
      <c r="C27" s="18">
        <v>0.15174294625744425</v>
      </c>
      <c r="D27" s="19">
        <v>8.4616970180375395E-2</v>
      </c>
      <c r="E27" s="19">
        <v>0.23366368977932039</v>
      </c>
      <c r="F27" s="19">
        <v>0.25619320210926272</v>
      </c>
      <c r="G27" s="20">
        <v>0.13756291386950426</v>
      </c>
    </row>
    <row r="28" spans="2:7">
      <c r="B28" s="13">
        <v>2014</v>
      </c>
      <c r="C28" s="18">
        <v>0.15350826488927535</v>
      </c>
      <c r="D28" s="19">
        <v>8.9314810126599989E-2</v>
      </c>
      <c r="E28" s="19">
        <v>0.23014000018226785</v>
      </c>
      <c r="F28" s="19">
        <v>0.25198055139190689</v>
      </c>
      <c r="G28" s="20">
        <v>0.15107827261139448</v>
      </c>
    </row>
    <row r="29" spans="2:7">
      <c r="B29" s="13">
        <v>2015</v>
      </c>
      <c r="C29" s="18">
        <v>0.14183616261286805</v>
      </c>
      <c r="D29" s="19">
        <v>9.0972237441228301E-2</v>
      </c>
      <c r="E29" s="19">
        <v>0.2015425012760011</v>
      </c>
      <c r="F29" s="19">
        <v>0.21861793915716957</v>
      </c>
      <c r="G29" s="20">
        <v>0.1416327587788353</v>
      </c>
    </row>
    <row r="30" spans="2:7">
      <c r="B30" s="14">
        <v>2016</v>
      </c>
      <c r="C30" s="21">
        <v>0.13189756001954037</v>
      </c>
      <c r="D30" s="22">
        <v>7.8470067461719667E-2</v>
      </c>
      <c r="E30" s="22">
        <v>0.20889996460628979</v>
      </c>
      <c r="F30" s="22">
        <v>0.2045746704730228</v>
      </c>
      <c r="G30" s="23">
        <v>0.1160846994614584</v>
      </c>
    </row>
    <row r="31" spans="2:7" ht="45" customHeight="1">
      <c r="B31" s="105" t="s">
        <v>24</v>
      </c>
      <c r="C31" s="106"/>
      <c r="D31" s="106"/>
      <c r="E31" s="106"/>
      <c r="F31" s="106"/>
      <c r="G31" s="107"/>
    </row>
  </sheetData>
  <mergeCells count="3">
    <mergeCell ref="B3:G3"/>
    <mergeCell ref="B4:G4"/>
    <mergeCell ref="B31:G31"/>
  </mergeCells>
  <pageMargins left="0.7" right="0.7" top="0.75" bottom="0.75" header="0.3" footer="0.3"/>
  <pageSetup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31"/>
  <sheetViews>
    <sheetView showGridLines="0" workbookViewId="0">
      <selection activeCell="I1" sqref="I1"/>
    </sheetView>
  </sheetViews>
  <sheetFormatPr defaultRowHeight="15"/>
  <cols>
    <col min="2" max="2" width="8.5703125" customWidth="1"/>
    <col min="3" max="7" width="15.7109375" customWidth="1"/>
  </cols>
  <sheetData>
    <row r="1" spans="1:9">
      <c r="A1" t="s">
        <v>47</v>
      </c>
    </row>
    <row r="3" spans="1:9" ht="15" customHeight="1">
      <c r="B3" s="74" t="s">
        <v>35</v>
      </c>
      <c r="C3" s="97"/>
      <c r="D3" s="97"/>
      <c r="E3" s="97"/>
      <c r="F3" s="97"/>
      <c r="G3" s="98"/>
    </row>
    <row r="4" spans="1:9" ht="60" customHeight="1">
      <c r="B4" s="91" t="s">
        <v>55</v>
      </c>
      <c r="C4" s="87"/>
      <c r="D4" s="87"/>
      <c r="E4" s="87"/>
      <c r="F4" s="87"/>
      <c r="G4" s="88"/>
    </row>
    <row r="5" spans="1:9" ht="15" customHeight="1">
      <c r="B5" s="53"/>
      <c r="C5" s="28"/>
      <c r="D5" s="28"/>
      <c r="E5" s="28"/>
      <c r="F5" s="28"/>
      <c r="G5" s="29"/>
      <c r="I5" s="55"/>
    </row>
    <row r="6" spans="1:9" ht="30" customHeight="1">
      <c r="B6" s="30" t="s">
        <v>13</v>
      </c>
      <c r="C6" s="52" t="s">
        <v>42</v>
      </c>
      <c r="D6" s="67" t="s">
        <v>44</v>
      </c>
      <c r="E6" s="67" t="s">
        <v>43</v>
      </c>
      <c r="F6" s="67" t="s">
        <v>45</v>
      </c>
      <c r="G6" s="68" t="s">
        <v>46</v>
      </c>
    </row>
    <row r="7" spans="1:9">
      <c r="B7" s="13">
        <v>1993</v>
      </c>
      <c r="C7" s="45">
        <v>19154376.730117798</v>
      </c>
      <c r="D7" s="46">
        <v>8330229.4470367432</v>
      </c>
      <c r="E7" s="46">
        <v>5219132.1719665527</v>
      </c>
      <c r="F7" s="46">
        <v>4816426.479598999</v>
      </c>
      <c r="G7" s="47">
        <v>544421.23109436035</v>
      </c>
    </row>
    <row r="8" spans="1:9">
      <c r="B8" s="13">
        <v>1994</v>
      </c>
      <c r="C8" s="39">
        <v>17095146.401416779</v>
      </c>
      <c r="D8" s="40">
        <v>7303292.7687835693</v>
      </c>
      <c r="E8" s="40">
        <v>4567719.8803939819</v>
      </c>
      <c r="F8" s="40">
        <v>4529809.4400749207</v>
      </c>
      <c r="G8" s="41">
        <v>430785.5912322998</v>
      </c>
    </row>
    <row r="9" spans="1:9">
      <c r="B9" s="13">
        <v>1995</v>
      </c>
      <c r="C9" s="39">
        <v>15598619.509246826</v>
      </c>
      <c r="D9" s="40">
        <v>5800914.5079345703</v>
      </c>
      <c r="E9" s="40">
        <v>4281546.6001281738</v>
      </c>
      <c r="F9" s="40">
        <v>4575268.5316238403</v>
      </c>
      <c r="G9" s="41">
        <v>732442.10977172852</v>
      </c>
    </row>
    <row r="10" spans="1:9">
      <c r="B10" s="13">
        <v>1996</v>
      </c>
      <c r="C10" s="39">
        <v>15199632.924720764</v>
      </c>
      <c r="D10" s="40">
        <v>5788008.9669647217</v>
      </c>
      <c r="E10" s="40">
        <v>3949661.9866027832</v>
      </c>
      <c r="F10" s="40">
        <v>4565338.0401763916</v>
      </c>
      <c r="G10" s="41">
        <v>657359.98046875</v>
      </c>
    </row>
    <row r="11" spans="1:9">
      <c r="B11" s="13">
        <v>1997</v>
      </c>
      <c r="C11" s="39">
        <v>15083942.169267178</v>
      </c>
      <c r="D11" s="40">
        <v>5474732.6227169037</v>
      </c>
      <c r="E11" s="40">
        <v>4068897.0250282288</v>
      </c>
      <c r="F11" s="40">
        <v>4635793.6314072609</v>
      </c>
      <c r="G11" s="41">
        <v>710516.63967227936</v>
      </c>
    </row>
    <row r="12" spans="1:9">
      <c r="B12" s="13">
        <v>1998</v>
      </c>
      <c r="C12" s="39">
        <v>14059297.98</v>
      </c>
      <c r="D12" s="40">
        <v>4932478.9000000004</v>
      </c>
      <c r="E12" s="40">
        <v>3741192.92</v>
      </c>
      <c r="F12" s="40">
        <v>4487725.4800000004</v>
      </c>
      <c r="G12" s="41">
        <v>660392.1</v>
      </c>
    </row>
    <row r="13" spans="1:9">
      <c r="B13" s="13">
        <v>1999</v>
      </c>
      <c r="C13" s="39">
        <v>12876898.82</v>
      </c>
      <c r="D13" s="40">
        <v>4475197.78</v>
      </c>
      <c r="E13" s="40">
        <v>3521760.3</v>
      </c>
      <c r="F13" s="40">
        <v>4059955.07</v>
      </c>
      <c r="G13" s="41">
        <v>521390.58</v>
      </c>
    </row>
    <row r="14" spans="1:9">
      <c r="B14" s="13">
        <v>2000</v>
      </c>
      <c r="C14" s="39">
        <v>12455570.809983253</v>
      </c>
      <c r="D14" s="40">
        <v>4263462.9315748215</v>
      </c>
      <c r="E14" s="40">
        <v>3291326.1611938477</v>
      </c>
      <c r="F14" s="40">
        <v>4113848.917848587</v>
      </c>
      <c r="G14" s="41">
        <v>569738.5898475647</v>
      </c>
    </row>
    <row r="15" spans="1:9">
      <c r="B15" s="13">
        <v>2001</v>
      </c>
      <c r="C15" s="39">
        <v>12754363.549280763</v>
      </c>
      <c r="D15" s="40">
        <v>4401450.6997036934</v>
      </c>
      <c r="E15" s="40">
        <v>3420459.689576149</v>
      </c>
      <c r="F15" s="40">
        <v>4179073.8809844255</v>
      </c>
      <c r="G15" s="41">
        <v>515632.42874145508</v>
      </c>
    </row>
    <row r="16" spans="1:9">
      <c r="B16" s="13">
        <v>2002</v>
      </c>
      <c r="C16" s="39">
        <v>12789372.391469121</v>
      </c>
      <c r="D16" s="40">
        <v>4248213.3581647873</v>
      </c>
      <c r="E16" s="40">
        <v>3290076.8231143951</v>
      </c>
      <c r="F16" s="40">
        <v>4325962.9800028801</v>
      </c>
      <c r="G16" s="41">
        <v>475872.80010282993</v>
      </c>
    </row>
    <row r="17" spans="2:7">
      <c r="B17" s="13">
        <v>2003</v>
      </c>
      <c r="C17" s="39">
        <v>12571657.454377174</v>
      </c>
      <c r="D17" s="40">
        <v>4039059.6022384167</v>
      </c>
      <c r="E17" s="40">
        <v>3314955.4131217003</v>
      </c>
      <c r="F17" s="40">
        <v>4380586.3295538425</v>
      </c>
      <c r="G17" s="41">
        <v>429009.10081529617</v>
      </c>
    </row>
    <row r="18" spans="2:7">
      <c r="B18" s="13">
        <v>2004</v>
      </c>
      <c r="C18" s="39">
        <v>11598933.298893332</v>
      </c>
      <c r="D18" s="40">
        <v>3731668.6705094576</v>
      </c>
      <c r="E18" s="40">
        <v>2872188.5590324402</v>
      </c>
      <c r="F18" s="40">
        <v>4253635.0495812893</v>
      </c>
      <c r="G18" s="41">
        <v>396796.81036138535</v>
      </c>
    </row>
    <row r="19" spans="2:7">
      <c r="B19" s="13">
        <v>2005</v>
      </c>
      <c r="C19" s="39">
        <v>11806952.694972754</v>
      </c>
      <c r="D19" s="40">
        <v>3652623.1969795227</v>
      </c>
      <c r="E19" s="40">
        <v>3070340.3381690979</v>
      </c>
      <c r="F19" s="40">
        <v>4247968.159027338</v>
      </c>
      <c r="G19" s="41">
        <v>452771.23032712936</v>
      </c>
    </row>
    <row r="20" spans="2:7">
      <c r="B20" s="13">
        <v>2006</v>
      </c>
      <c r="C20" s="39">
        <v>11692974.691351891</v>
      </c>
      <c r="D20" s="40">
        <v>3448543.9593622684</v>
      </c>
      <c r="E20" s="40">
        <v>2919917.490901947</v>
      </c>
      <c r="F20" s="40">
        <v>4448409.880448103</v>
      </c>
      <c r="G20" s="41">
        <v>448180.63062286377</v>
      </c>
    </row>
    <row r="21" spans="2:7">
      <c r="B21" s="13">
        <v>2007</v>
      </c>
      <c r="C21" s="39">
        <v>11980886.305112123</v>
      </c>
      <c r="D21" s="40">
        <v>3484713.3218793869</v>
      </c>
      <c r="E21" s="40">
        <v>2698611.2676200867</v>
      </c>
      <c r="F21" s="40">
        <v>4893576.5178630352</v>
      </c>
      <c r="G21" s="41">
        <v>497394.36851072311</v>
      </c>
    </row>
    <row r="22" spans="2:7">
      <c r="B22" s="13">
        <v>2008</v>
      </c>
      <c r="C22" s="39">
        <v>11935139.583664119</v>
      </c>
      <c r="D22" s="40">
        <v>3400342.3599934578</v>
      </c>
      <c r="E22" s="40">
        <v>2669774.9384250641</v>
      </c>
      <c r="F22" s="40">
        <v>4952954.1558138728</v>
      </c>
      <c r="G22" s="41">
        <v>475992.63922786713</v>
      </c>
    </row>
    <row r="23" spans="2:7">
      <c r="B23" s="13">
        <v>2009</v>
      </c>
      <c r="C23" s="39">
        <v>10474033.140459538</v>
      </c>
      <c r="D23" s="40">
        <v>3345692.7999014854</v>
      </c>
      <c r="E23" s="40">
        <v>2032625.4794158936</v>
      </c>
      <c r="F23" s="40">
        <v>4246068.3318796158</v>
      </c>
      <c r="G23" s="41">
        <v>501856.19952487946</v>
      </c>
    </row>
    <row r="24" spans="2:7">
      <c r="B24" s="13">
        <v>2010</v>
      </c>
      <c r="C24" s="39">
        <v>10349570.233802617</v>
      </c>
      <c r="D24" s="40">
        <v>2975930.432800293</v>
      </c>
      <c r="E24" s="40">
        <v>2351253.1228423119</v>
      </c>
      <c r="F24" s="40">
        <v>4205980.209059298</v>
      </c>
      <c r="G24" s="41">
        <v>403173.6096329689</v>
      </c>
    </row>
    <row r="25" spans="2:7">
      <c r="B25" s="13">
        <v>2011</v>
      </c>
      <c r="C25" s="39">
        <v>10636397.074200988</v>
      </c>
      <c r="D25" s="40">
        <v>3008848.0319991112</v>
      </c>
      <c r="E25" s="40">
        <v>2269827.4815797806</v>
      </c>
      <c r="F25" s="40">
        <v>4406354.4283980131</v>
      </c>
      <c r="G25" s="41">
        <v>448277.78973579407</v>
      </c>
    </row>
    <row r="26" spans="2:7">
      <c r="B26" s="13">
        <v>2012</v>
      </c>
      <c r="C26" s="39">
        <v>10942918.774774313</v>
      </c>
      <c r="D26" s="40">
        <v>3110507.502645731</v>
      </c>
      <c r="E26" s="40">
        <v>2159819.455291748</v>
      </c>
      <c r="F26" s="40">
        <v>4614208.3872671127</v>
      </c>
      <c r="G26" s="41">
        <v>500463.20012331009</v>
      </c>
    </row>
    <row r="27" spans="2:7">
      <c r="B27" s="13">
        <v>2013</v>
      </c>
      <c r="C27" s="39">
        <v>11221837</v>
      </c>
      <c r="D27" s="40">
        <v>3261960</v>
      </c>
      <c r="E27" s="40">
        <v>2356113</v>
      </c>
      <c r="F27" s="40">
        <v>4604150</v>
      </c>
      <c r="G27" s="41">
        <v>482266</v>
      </c>
    </row>
    <row r="28" spans="2:7">
      <c r="B28" s="13">
        <v>2014</v>
      </c>
      <c r="C28" s="39">
        <v>11347317.439546585</v>
      </c>
      <c r="D28" s="40">
        <v>3411933.6893501282</v>
      </c>
      <c r="E28" s="40">
        <v>2355601.784222126</v>
      </c>
      <c r="F28" s="40">
        <v>4562199.2264347076</v>
      </c>
      <c r="G28" s="41">
        <v>544562.08105993271</v>
      </c>
    </row>
    <row r="29" spans="2:7">
      <c r="B29" s="13">
        <v>2015</v>
      </c>
      <c r="C29" s="39">
        <v>10504663.606821179</v>
      </c>
      <c r="D29" s="40">
        <v>3461949.8951231241</v>
      </c>
      <c r="E29" s="40">
        <v>2070712.0012960434</v>
      </c>
      <c r="F29" s="40">
        <v>4005870.3719630241</v>
      </c>
      <c r="G29" s="41">
        <v>514669.44870471954</v>
      </c>
    </row>
    <row r="30" spans="2:7">
      <c r="B30" s="14">
        <v>2016</v>
      </c>
      <c r="C30" s="42">
        <v>9766620.3386850357</v>
      </c>
      <c r="D30" s="43">
        <v>2959631.5312814713</v>
      </c>
      <c r="E30" s="43">
        <v>2134620.0071640015</v>
      </c>
      <c r="F30" s="43">
        <v>3784558.7811152935</v>
      </c>
      <c r="G30" s="44">
        <v>432469.49888920784</v>
      </c>
    </row>
    <row r="31" spans="2:7" ht="45" customHeight="1">
      <c r="B31" s="105" t="s">
        <v>24</v>
      </c>
      <c r="C31" s="106"/>
      <c r="D31" s="106"/>
      <c r="E31" s="106"/>
      <c r="F31" s="106"/>
      <c r="G31" s="107"/>
    </row>
  </sheetData>
  <mergeCells count="3">
    <mergeCell ref="B3:G3"/>
    <mergeCell ref="B4:G4"/>
    <mergeCell ref="B31:G31"/>
  </mergeCells>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
  <sheetViews>
    <sheetView showGridLines="0" zoomScaleNormal="100" workbookViewId="0">
      <selection activeCell="M1" sqref="M1"/>
    </sheetView>
  </sheetViews>
  <sheetFormatPr defaultColWidth="9.140625" defaultRowHeight="15"/>
  <cols>
    <col min="1" max="1" width="9.140625" style="6"/>
    <col min="2" max="2" width="40.7109375" style="6" customWidth="1"/>
    <col min="3" max="6" width="9.140625" style="6"/>
    <col min="7" max="7" width="4.5703125" style="6" customWidth="1"/>
    <col min="8" max="16384" width="9.140625" style="6"/>
  </cols>
  <sheetData>
    <row r="1" spans="1:13">
      <c r="A1" s="6" t="s">
        <v>47</v>
      </c>
    </row>
    <row r="2" spans="1:13">
      <c r="A2" s="12"/>
      <c r="B2" s="12"/>
      <c r="C2" s="12"/>
      <c r="D2" s="12"/>
      <c r="E2" s="12"/>
      <c r="F2" s="12"/>
      <c r="G2" s="12"/>
      <c r="H2" s="12"/>
      <c r="I2" s="12"/>
      <c r="J2" s="12"/>
      <c r="K2" s="12"/>
      <c r="L2" s="12"/>
      <c r="M2" s="12"/>
    </row>
    <row r="3" spans="1:13" ht="15" customHeight="1">
      <c r="A3" s="7"/>
      <c r="B3" s="74" t="s">
        <v>49</v>
      </c>
      <c r="C3" s="89"/>
      <c r="D3" s="89"/>
      <c r="E3" s="89"/>
      <c r="F3" s="89"/>
      <c r="G3" s="89"/>
      <c r="H3" s="89"/>
      <c r="I3" s="89"/>
      <c r="J3" s="89"/>
      <c r="K3" s="90"/>
      <c r="L3" s="7"/>
      <c r="M3" s="7"/>
    </row>
    <row r="4" spans="1:13" ht="45" customHeight="1">
      <c r="A4" s="7"/>
      <c r="B4" s="91" t="s">
        <v>55</v>
      </c>
      <c r="C4" s="92"/>
      <c r="D4" s="92"/>
      <c r="E4" s="92"/>
      <c r="F4" s="92"/>
      <c r="G4" s="92"/>
      <c r="H4" s="92"/>
      <c r="I4" s="92"/>
      <c r="J4" s="92"/>
      <c r="K4" s="93"/>
      <c r="L4" s="7"/>
      <c r="M4" s="7"/>
    </row>
    <row r="5" spans="1:13">
      <c r="A5" s="7"/>
      <c r="B5" s="3"/>
      <c r="C5" s="7"/>
      <c r="D5" s="7"/>
      <c r="E5" s="7"/>
      <c r="F5" s="7"/>
      <c r="G5" s="7"/>
      <c r="H5" s="7"/>
      <c r="I5" s="7"/>
      <c r="J5" s="7"/>
      <c r="K5" s="4"/>
      <c r="L5" s="7"/>
      <c r="M5" s="7"/>
    </row>
    <row r="6" spans="1:13">
      <c r="A6" s="7"/>
      <c r="B6" s="3"/>
      <c r="C6" s="94" t="s">
        <v>0</v>
      </c>
      <c r="D6" s="95"/>
      <c r="E6" s="95"/>
      <c r="F6" s="96"/>
      <c r="H6" s="94" t="s">
        <v>1</v>
      </c>
      <c r="I6" s="95"/>
      <c r="J6" s="95"/>
      <c r="K6" s="96"/>
      <c r="L6" s="8"/>
      <c r="M6" s="8"/>
    </row>
    <row r="7" spans="1:13">
      <c r="A7" s="7"/>
      <c r="B7" s="3"/>
      <c r="C7" s="1">
        <v>1995</v>
      </c>
      <c r="D7" s="1">
        <v>2005</v>
      </c>
      <c r="E7" s="1">
        <v>2010</v>
      </c>
      <c r="F7" s="1">
        <v>2016</v>
      </c>
      <c r="H7" s="1">
        <v>1995</v>
      </c>
      <c r="I7" s="1">
        <v>2005</v>
      </c>
      <c r="J7" s="1">
        <v>2010</v>
      </c>
      <c r="K7" s="1">
        <v>2016</v>
      </c>
      <c r="L7" s="9"/>
      <c r="M7" s="9"/>
    </row>
    <row r="8" spans="1:13">
      <c r="A8" s="7"/>
      <c r="B8" s="3" t="s">
        <v>2</v>
      </c>
      <c r="C8" s="33">
        <v>71142195.147537231</v>
      </c>
      <c r="D8" s="33">
        <v>73972852.147010684</v>
      </c>
      <c r="E8" s="33">
        <v>74915882.645908237</v>
      </c>
      <c r="F8" s="33">
        <v>74047012.979149342</v>
      </c>
      <c r="H8" s="33">
        <v>71142195.147537231</v>
      </c>
      <c r="I8" s="33">
        <v>73972852.147010684</v>
      </c>
      <c r="J8" s="33">
        <v>74915882.645908237</v>
      </c>
      <c r="K8" s="33">
        <v>74047012.979149342</v>
      </c>
      <c r="L8" s="9"/>
      <c r="M8" s="9"/>
    </row>
    <row r="9" spans="1:13">
      <c r="A9" s="7"/>
      <c r="B9" s="3" t="s">
        <v>57</v>
      </c>
      <c r="C9" s="33">
        <v>15598619.509246826</v>
      </c>
      <c r="D9" s="33">
        <v>11806952.694972754</v>
      </c>
      <c r="E9" s="33">
        <v>10349570.233802617</v>
      </c>
      <c r="F9" s="33">
        <v>9766620.3386850357</v>
      </c>
      <c r="H9" s="33">
        <v>2208528.8802642822</v>
      </c>
      <c r="I9" s="33">
        <v>2598519.9991879463</v>
      </c>
      <c r="J9" s="33">
        <v>1943729.4400424957</v>
      </c>
      <c r="K9" s="33">
        <v>2010281.8896274567</v>
      </c>
      <c r="L9" s="9"/>
      <c r="M9" s="9"/>
    </row>
    <row r="10" spans="1:13">
      <c r="A10" s="7"/>
      <c r="B10" s="3" t="s">
        <v>3</v>
      </c>
      <c r="C10" s="2">
        <f>C9/C8</f>
        <v>0.2192597441911632</v>
      </c>
      <c r="D10" s="2">
        <f t="shared" ref="D10:F10" si="0">D9/D8</f>
        <v>0.15961197050382875</v>
      </c>
      <c r="E10" s="2">
        <f t="shared" si="0"/>
        <v>0.13814921306767639</v>
      </c>
      <c r="F10" s="2">
        <f t="shared" si="0"/>
        <v>0.13189756001954037</v>
      </c>
      <c r="H10" s="2">
        <f>H9/H8</f>
        <v>3.1043867506254985E-2</v>
      </c>
      <c r="I10" s="2">
        <f t="shared" ref="I10:K10" si="1">I9/I8</f>
        <v>3.5128022291525972E-2</v>
      </c>
      <c r="J10" s="2">
        <f t="shared" si="1"/>
        <v>2.5945492082494453E-2</v>
      </c>
      <c r="K10" s="2">
        <f t="shared" si="1"/>
        <v>2.71487236114916E-2</v>
      </c>
      <c r="L10" s="7"/>
      <c r="M10" s="7"/>
    </row>
    <row r="11" spans="1:13">
      <c r="A11" s="7"/>
      <c r="B11" s="3"/>
      <c r="C11" s="7"/>
      <c r="D11" s="7"/>
      <c r="E11" s="7"/>
      <c r="F11" s="7"/>
      <c r="G11" s="7"/>
      <c r="H11" s="7"/>
      <c r="I11" s="7"/>
      <c r="J11" s="7"/>
      <c r="K11" s="4"/>
      <c r="L11" s="7"/>
      <c r="M11" s="7"/>
    </row>
    <row r="12" spans="1:13">
      <c r="A12" s="7"/>
      <c r="B12" s="73" t="s">
        <v>58</v>
      </c>
      <c r="C12" s="7"/>
      <c r="D12" s="7"/>
      <c r="E12" s="7"/>
      <c r="F12" s="7"/>
      <c r="G12" s="7"/>
      <c r="H12" s="7"/>
      <c r="I12" s="7"/>
      <c r="J12" s="7"/>
      <c r="K12" s="4"/>
      <c r="L12" s="7"/>
      <c r="M12" s="7"/>
    </row>
    <row r="13" spans="1:13">
      <c r="A13" s="7"/>
      <c r="B13" s="3"/>
      <c r="C13" s="7"/>
      <c r="D13" s="7"/>
      <c r="E13" s="7"/>
      <c r="F13" s="7"/>
      <c r="G13" s="7"/>
      <c r="H13" s="7"/>
      <c r="I13" s="7"/>
      <c r="J13" s="7"/>
      <c r="K13" s="4"/>
      <c r="L13" s="9"/>
      <c r="M13" s="9"/>
    </row>
    <row r="14" spans="1:13">
      <c r="A14" s="10"/>
      <c r="B14" s="3" t="s">
        <v>4</v>
      </c>
      <c r="C14" s="34">
        <v>20446239.428024292</v>
      </c>
      <c r="D14" s="34">
        <v>17894248.234743834</v>
      </c>
      <c r="E14" s="34">
        <v>22434386.658019125</v>
      </c>
      <c r="F14" s="34">
        <v>19007413.354659557</v>
      </c>
      <c r="H14" s="34">
        <v>12384344.845985413</v>
      </c>
      <c r="I14" s="34">
        <v>9923009.6249369383</v>
      </c>
      <c r="J14" s="34">
        <v>12260878.284427047</v>
      </c>
      <c r="K14" s="34">
        <v>9665504.0096844435</v>
      </c>
      <c r="L14" s="9"/>
      <c r="M14" s="9"/>
    </row>
    <row r="15" spans="1:13">
      <c r="A15" s="10"/>
      <c r="B15" s="5" t="s">
        <v>5</v>
      </c>
      <c r="C15" s="33">
        <v>16899584.490310669</v>
      </c>
      <c r="D15" s="33">
        <v>12999876.144026518</v>
      </c>
      <c r="E15" s="33">
        <v>11946642.223126709</v>
      </c>
      <c r="F15" s="33">
        <v>11463075.299099922</v>
      </c>
      <c r="H15" s="33">
        <v>3277726.7894592285</v>
      </c>
      <c r="I15" s="33">
        <v>3664110.5892453194</v>
      </c>
      <c r="J15" s="33">
        <v>3122095.3494143486</v>
      </c>
      <c r="K15" s="33">
        <v>3075187.46941185</v>
      </c>
      <c r="L15" s="9"/>
      <c r="M15" s="9"/>
    </row>
    <row r="16" spans="1:13">
      <c r="A16" s="10"/>
      <c r="B16" s="5" t="s">
        <v>6</v>
      </c>
      <c r="C16" s="33">
        <v>16085213.078094482</v>
      </c>
      <c r="D16" s="33">
        <v>12177615.545752525</v>
      </c>
      <c r="E16" s="33">
        <v>11776712.884881794</v>
      </c>
      <c r="F16" s="33">
        <v>9995160.9487466812</v>
      </c>
      <c r="H16" s="33">
        <v>2372441.8803253174</v>
      </c>
      <c r="I16" s="33">
        <v>2687643.6090817451</v>
      </c>
      <c r="J16" s="33">
        <v>2588495.3204917908</v>
      </c>
      <c r="K16" s="33">
        <v>2064839.0598239899</v>
      </c>
      <c r="L16" s="9"/>
      <c r="M16" s="54"/>
    </row>
    <row r="17" spans="1:13">
      <c r="A17" s="7"/>
      <c r="B17" s="5" t="s">
        <v>7</v>
      </c>
      <c r="C17" s="33">
        <v>20909148.279464722</v>
      </c>
      <c r="D17" s="33">
        <v>18045982.424481392</v>
      </c>
      <c r="E17" s="33">
        <v>21479229.416288912</v>
      </c>
      <c r="F17" s="33">
        <v>19351777.931572676</v>
      </c>
      <c r="H17" s="33">
        <v>11185951.137611389</v>
      </c>
      <c r="I17" s="33">
        <v>8714993.5044332743</v>
      </c>
      <c r="J17" s="33">
        <v>9765344.8324955106</v>
      </c>
      <c r="K17" s="33">
        <v>8455882.3501199484</v>
      </c>
      <c r="L17" s="9"/>
      <c r="M17" s="9"/>
    </row>
    <row r="18" spans="1:13">
      <c r="A18" s="7"/>
      <c r="B18" s="3" t="s">
        <v>8</v>
      </c>
      <c r="C18" s="33">
        <v>17008393.900337219</v>
      </c>
      <c r="D18" s="33">
        <v>12469281.184496641</v>
      </c>
      <c r="E18" s="33">
        <v>11156944.074346364</v>
      </c>
      <c r="F18" s="33">
        <v>10368649.106953621</v>
      </c>
      <c r="H18" s="33">
        <v>4991523.5979766846</v>
      </c>
      <c r="I18" s="33">
        <v>3312425.4888105392</v>
      </c>
      <c r="J18" s="33">
        <v>2488524.6792125702</v>
      </c>
      <c r="K18" s="33">
        <v>2297473.939622879</v>
      </c>
      <c r="L18" s="9"/>
      <c r="M18" s="9"/>
    </row>
    <row r="19" spans="1:13">
      <c r="A19" s="7"/>
      <c r="B19" s="3" t="s">
        <v>9</v>
      </c>
      <c r="C19" s="33">
        <v>16665784.039855957</v>
      </c>
      <c r="D19" s="33">
        <v>12684526.772589445</v>
      </c>
      <c r="E19" s="33">
        <v>11628194.713357985</v>
      </c>
      <c r="F19" s="33">
        <v>10843964.106413364</v>
      </c>
      <c r="H19" s="33">
        <v>3051583.146987915</v>
      </c>
      <c r="I19" s="33">
        <v>3445492.7689113617</v>
      </c>
      <c r="J19" s="33">
        <v>2686582.6903896332</v>
      </c>
      <c r="K19" s="33">
        <v>2811909.5097942352</v>
      </c>
      <c r="L19" s="9"/>
      <c r="M19" s="9"/>
    </row>
    <row r="20" spans="1:13">
      <c r="A20" s="10"/>
      <c r="B20" s="3" t="s">
        <v>10</v>
      </c>
      <c r="C20" s="33">
        <v>17571316.917678833</v>
      </c>
      <c r="D20" s="33">
        <v>13602514.874890804</v>
      </c>
      <c r="E20" s="33">
        <v>14870222.194518864</v>
      </c>
      <c r="F20" s="33">
        <v>13052285.926026821</v>
      </c>
      <c r="H20" s="33">
        <v>4911396.4181060791</v>
      </c>
      <c r="I20" s="33">
        <v>4448825.6583347321</v>
      </c>
      <c r="J20" s="33">
        <v>4423458.1734499931</v>
      </c>
      <c r="K20" s="33">
        <v>3933286.3907914162</v>
      </c>
      <c r="L20" s="9"/>
      <c r="M20" s="9"/>
    </row>
    <row r="21" spans="1:13">
      <c r="A21" s="7"/>
      <c r="B21" s="5" t="s">
        <v>11</v>
      </c>
      <c r="C21" s="33">
        <v>16419778.289100647</v>
      </c>
      <c r="D21" s="33">
        <v>12553448.775275946</v>
      </c>
      <c r="E21" s="33">
        <v>11755838.384710848</v>
      </c>
      <c r="F21" s="33">
        <v>11032007.146457672</v>
      </c>
      <c r="H21" s="33">
        <v>2894194.0911407471</v>
      </c>
      <c r="I21" s="33">
        <v>3382082.7795772552</v>
      </c>
      <c r="J21" s="33">
        <v>2253866.9502925873</v>
      </c>
      <c r="K21" s="33">
        <v>2415131.1209430695</v>
      </c>
      <c r="L21" s="9"/>
      <c r="M21" s="9"/>
    </row>
    <row r="22" spans="1:13">
      <c r="A22" s="7"/>
      <c r="B22" s="3" t="s">
        <v>12</v>
      </c>
      <c r="C22" s="35">
        <v>17967336.448516846</v>
      </c>
      <c r="D22" s="35">
        <v>15624306.785796165</v>
      </c>
      <c r="E22" s="35">
        <v>15303124.466834366</v>
      </c>
      <c r="F22" s="35">
        <v>14823803.508310795</v>
      </c>
      <c r="H22" s="35">
        <v>2940312.4395294189</v>
      </c>
      <c r="I22" s="35">
        <v>3492987.0084524155</v>
      </c>
      <c r="J22" s="35">
        <v>2659579.2297878265</v>
      </c>
      <c r="K22" s="35">
        <v>2806045.5211724043</v>
      </c>
      <c r="L22" s="7"/>
      <c r="M22" s="7"/>
    </row>
    <row r="23" spans="1:13">
      <c r="A23" s="7"/>
      <c r="B23" s="3"/>
      <c r="C23" s="7"/>
      <c r="D23" s="7"/>
      <c r="E23" s="7"/>
      <c r="F23" s="7"/>
      <c r="G23" s="7"/>
      <c r="H23" s="7"/>
      <c r="I23" s="7"/>
      <c r="J23" s="7"/>
      <c r="K23" s="4"/>
      <c r="L23" s="7"/>
      <c r="M23" s="7"/>
    </row>
    <row r="24" spans="1:13">
      <c r="A24" s="7"/>
      <c r="B24" s="64" t="s">
        <v>38</v>
      </c>
      <c r="C24" s="7"/>
      <c r="D24" s="7"/>
      <c r="E24" s="7"/>
      <c r="F24" s="7"/>
      <c r="G24" s="7"/>
      <c r="H24" s="7"/>
      <c r="I24" s="7"/>
      <c r="J24" s="7"/>
      <c r="K24" s="4"/>
      <c r="L24" s="7"/>
      <c r="M24" s="7"/>
    </row>
    <row r="25" spans="1:13">
      <c r="A25" s="7"/>
      <c r="B25" s="3"/>
      <c r="C25" s="7"/>
      <c r="D25" s="7"/>
      <c r="E25" s="7"/>
      <c r="F25" s="7"/>
      <c r="G25" s="7"/>
      <c r="H25" s="7"/>
      <c r="I25" s="7"/>
      <c r="J25" s="7"/>
      <c r="K25" s="4"/>
      <c r="L25" s="7"/>
      <c r="M25" s="7"/>
    </row>
    <row r="26" spans="1:13">
      <c r="A26" s="7"/>
      <c r="B26" s="73" t="s">
        <v>50</v>
      </c>
      <c r="C26" s="7"/>
      <c r="D26" s="7"/>
      <c r="E26" s="7"/>
      <c r="F26" s="7"/>
      <c r="G26" s="7"/>
      <c r="H26" s="7"/>
      <c r="I26" s="7"/>
      <c r="J26" s="7"/>
      <c r="K26" s="4"/>
      <c r="L26" s="7"/>
      <c r="M26" s="7"/>
    </row>
    <row r="27" spans="1:13">
      <c r="A27" s="7"/>
      <c r="B27" s="3"/>
      <c r="C27" s="7"/>
      <c r="D27" s="7"/>
      <c r="E27" s="7"/>
      <c r="F27" s="7"/>
      <c r="G27" s="7"/>
      <c r="H27" s="7"/>
      <c r="I27" s="7"/>
      <c r="J27" s="7"/>
      <c r="K27" s="4"/>
      <c r="L27" s="9"/>
      <c r="M27" s="9"/>
    </row>
    <row r="28" spans="1:13">
      <c r="A28" s="10"/>
      <c r="B28" s="3" t="s">
        <v>4</v>
      </c>
      <c r="C28" s="34">
        <f>C14-C$9</f>
        <v>4847619.9187774658</v>
      </c>
      <c r="D28" s="34">
        <f t="shared" ref="D28:F28" si="2">D14-D$9</f>
        <v>6087295.53977108</v>
      </c>
      <c r="E28" s="34">
        <f t="shared" si="2"/>
        <v>12084816.424216509</v>
      </c>
      <c r="F28" s="34">
        <f t="shared" si="2"/>
        <v>9240793.0159745216</v>
      </c>
      <c r="H28" s="34">
        <f>H14-H$9</f>
        <v>10175815.96572113</v>
      </c>
      <c r="I28" s="34">
        <f t="shared" ref="I28:K28" si="3">I14-I$9</f>
        <v>7324489.625748992</v>
      </c>
      <c r="J28" s="34">
        <f t="shared" si="3"/>
        <v>10317148.844384551</v>
      </c>
      <c r="K28" s="34">
        <f t="shared" si="3"/>
        <v>7655222.1200569868</v>
      </c>
      <c r="L28" s="9"/>
      <c r="M28" s="9"/>
    </row>
    <row r="29" spans="1:13">
      <c r="A29" s="10"/>
      <c r="B29" s="5" t="s">
        <v>5</v>
      </c>
      <c r="C29" s="33">
        <f t="shared" ref="C29:F29" si="4">C15-C$9</f>
        <v>1300964.9810638428</v>
      </c>
      <c r="D29" s="33">
        <f t="shared" si="4"/>
        <v>1192923.4490537643</v>
      </c>
      <c r="E29" s="33">
        <f t="shared" si="4"/>
        <v>1597071.9893240929</v>
      </c>
      <c r="F29" s="33">
        <f t="shared" si="4"/>
        <v>1696454.9604148865</v>
      </c>
      <c r="H29" s="33">
        <f t="shared" ref="H29:K29" si="5">H15-H$9</f>
        <v>1069197.9091949463</v>
      </c>
      <c r="I29" s="33">
        <f t="shared" si="5"/>
        <v>1065590.590057373</v>
      </c>
      <c r="J29" s="33">
        <f t="shared" si="5"/>
        <v>1178365.9093718529</v>
      </c>
      <c r="K29" s="33">
        <f t="shared" si="5"/>
        <v>1064905.5797843933</v>
      </c>
      <c r="L29" s="9"/>
      <c r="M29" s="9"/>
    </row>
    <row r="30" spans="1:13">
      <c r="A30" s="10"/>
      <c r="B30" s="5" t="s">
        <v>6</v>
      </c>
      <c r="C30" s="33">
        <f t="shared" ref="C30:F30" si="6">C16-C$9</f>
        <v>486593.56884765625</v>
      </c>
      <c r="D30" s="33">
        <f t="shared" si="6"/>
        <v>370662.8507797718</v>
      </c>
      <c r="E30" s="33">
        <f t="shared" si="6"/>
        <v>1427142.6510791779</v>
      </c>
      <c r="F30" s="33">
        <f t="shared" si="6"/>
        <v>228540.61006164551</v>
      </c>
      <c r="H30" s="33">
        <f t="shared" ref="H30:K30" si="7">H16-H$9</f>
        <v>163913.00006103516</v>
      </c>
      <c r="I30" s="33">
        <f t="shared" si="7"/>
        <v>89123.609893798828</v>
      </c>
      <c r="J30" s="33">
        <f t="shared" si="7"/>
        <v>644765.88044929504</v>
      </c>
      <c r="K30" s="33">
        <f t="shared" si="7"/>
        <v>54557.170196533203</v>
      </c>
      <c r="L30" s="9"/>
      <c r="M30" s="9"/>
    </row>
    <row r="31" spans="1:13">
      <c r="A31" s="7"/>
      <c r="B31" s="5" t="s">
        <v>7</v>
      </c>
      <c r="C31" s="33">
        <f t="shared" ref="C31:F31" si="8">C17-C$9</f>
        <v>5310528.7702178955</v>
      </c>
      <c r="D31" s="33">
        <f t="shared" si="8"/>
        <v>6239029.7295086384</v>
      </c>
      <c r="E31" s="33">
        <f t="shared" si="8"/>
        <v>11129659.182486296</v>
      </c>
      <c r="F31" s="33">
        <f t="shared" si="8"/>
        <v>9585157.59288764</v>
      </c>
      <c r="H31" s="33">
        <f t="shared" ref="H31:K31" si="9">H17-H$9</f>
        <v>8977422.2573471069</v>
      </c>
      <c r="I31" s="33">
        <f t="shared" si="9"/>
        <v>6116473.5052453279</v>
      </c>
      <c r="J31" s="33">
        <f t="shared" si="9"/>
        <v>7821615.3924530149</v>
      </c>
      <c r="K31" s="33">
        <f t="shared" si="9"/>
        <v>6445600.4604924917</v>
      </c>
      <c r="L31" s="9"/>
      <c r="M31" s="9"/>
    </row>
    <row r="32" spans="1:13">
      <c r="A32" s="7"/>
      <c r="B32" s="3" t="s">
        <v>8</v>
      </c>
      <c r="C32" s="33">
        <f t="shared" ref="C32:F32" si="10">C18-C$9</f>
        <v>1409774.3910903931</v>
      </c>
      <c r="D32" s="33">
        <f t="shared" si="10"/>
        <v>662328.48952388763</v>
      </c>
      <c r="E32" s="33">
        <f t="shared" si="10"/>
        <v>807373.84054374695</v>
      </c>
      <c r="F32" s="33">
        <f t="shared" si="10"/>
        <v>602028.76826858521</v>
      </c>
      <c r="H32" s="33">
        <f t="shared" ref="H32:K32" si="11">H18-H$9</f>
        <v>2782994.7177124023</v>
      </c>
      <c r="I32" s="33">
        <f t="shared" si="11"/>
        <v>713905.48962259293</v>
      </c>
      <c r="J32" s="33">
        <f t="shared" si="11"/>
        <v>544795.23917007446</v>
      </c>
      <c r="K32" s="33">
        <f t="shared" si="11"/>
        <v>287192.04999542236</v>
      </c>
      <c r="L32" s="9"/>
      <c r="M32" s="9"/>
    </row>
    <row r="33" spans="1:13">
      <c r="A33" s="7"/>
      <c r="B33" s="3" t="s">
        <v>9</v>
      </c>
      <c r="C33" s="33">
        <f t="shared" ref="C33:F33" si="12">C19-C$9</f>
        <v>1067164.5306091309</v>
      </c>
      <c r="D33" s="33">
        <f t="shared" si="12"/>
        <v>877574.07761669159</v>
      </c>
      <c r="E33" s="33">
        <f t="shared" si="12"/>
        <v>1278624.4795553684</v>
      </c>
      <c r="F33" s="33">
        <f t="shared" si="12"/>
        <v>1077343.7677283287</v>
      </c>
      <c r="H33" s="33">
        <f t="shared" ref="H33:K33" si="13">H19-H$9</f>
        <v>843054.26672363281</v>
      </c>
      <c r="I33" s="33">
        <f t="shared" si="13"/>
        <v>846972.76972341537</v>
      </c>
      <c r="J33" s="33">
        <f t="shared" si="13"/>
        <v>742853.25034713745</v>
      </c>
      <c r="K33" s="33">
        <f t="shared" si="13"/>
        <v>801627.62016677856</v>
      </c>
      <c r="L33" s="9"/>
      <c r="M33" s="9"/>
    </row>
    <row r="34" spans="1:13">
      <c r="A34" s="10"/>
      <c r="B34" s="3" t="s">
        <v>10</v>
      </c>
      <c r="C34" s="33">
        <f t="shared" ref="C34:F34" si="14">C20-C$9</f>
        <v>1972697.4084320068</v>
      </c>
      <c r="D34" s="33">
        <f t="shared" si="14"/>
        <v>1795562.1799180508</v>
      </c>
      <c r="E34" s="33">
        <f t="shared" si="14"/>
        <v>4520651.9607162476</v>
      </c>
      <c r="F34" s="33">
        <f t="shared" si="14"/>
        <v>3285665.5873417854</v>
      </c>
      <c r="H34" s="33">
        <f t="shared" ref="H34:K34" si="15">H20-H$9</f>
        <v>2702867.5378417969</v>
      </c>
      <c r="I34" s="33">
        <f t="shared" si="15"/>
        <v>1850305.6591467857</v>
      </c>
      <c r="J34" s="33">
        <f t="shared" si="15"/>
        <v>2479728.7334074974</v>
      </c>
      <c r="K34" s="33">
        <f t="shared" si="15"/>
        <v>1923004.5011639595</v>
      </c>
      <c r="L34" s="9"/>
      <c r="M34" s="9"/>
    </row>
    <row r="35" spans="1:13">
      <c r="A35" s="7"/>
      <c r="B35" s="5" t="s">
        <v>11</v>
      </c>
      <c r="C35" s="33">
        <f t="shared" ref="C35:F35" si="16">C21-C$9</f>
        <v>821158.7798538208</v>
      </c>
      <c r="D35" s="33">
        <f t="shared" si="16"/>
        <v>746496.08030319214</v>
      </c>
      <c r="E35" s="33">
        <f t="shared" si="16"/>
        <v>1406268.1509082317</v>
      </c>
      <c r="F35" s="33">
        <f t="shared" si="16"/>
        <v>1265386.8077726364</v>
      </c>
      <c r="H35" s="33">
        <f t="shared" ref="H35:K35" si="17">H21-H$9</f>
        <v>685665.21087646484</v>
      </c>
      <c r="I35" s="33">
        <f t="shared" si="17"/>
        <v>783562.78038930893</v>
      </c>
      <c r="J35" s="33">
        <f t="shared" si="17"/>
        <v>310137.51025009155</v>
      </c>
      <c r="K35" s="33">
        <f t="shared" si="17"/>
        <v>404849.23131561279</v>
      </c>
      <c r="L35" s="9"/>
      <c r="M35" s="9"/>
    </row>
    <row r="36" spans="1:13">
      <c r="A36" s="7"/>
      <c r="B36" s="3" t="s">
        <v>12</v>
      </c>
      <c r="C36" s="35">
        <f t="shared" ref="C36:F36" si="18">C22-C$9</f>
        <v>2368716.9392700195</v>
      </c>
      <c r="D36" s="35">
        <f t="shared" si="18"/>
        <v>3817354.0908234119</v>
      </c>
      <c r="E36" s="35">
        <f t="shared" si="18"/>
        <v>4953554.2330317497</v>
      </c>
      <c r="F36" s="35">
        <f t="shared" si="18"/>
        <v>5057183.1696257591</v>
      </c>
      <c r="H36" s="35">
        <f t="shared" ref="H36:K36" si="19">H22-H$9</f>
        <v>731783.55926513672</v>
      </c>
      <c r="I36" s="35">
        <f t="shared" si="19"/>
        <v>894467.00926446915</v>
      </c>
      <c r="J36" s="35">
        <f t="shared" si="19"/>
        <v>715849.78974533081</v>
      </c>
      <c r="K36" s="35">
        <f t="shared" si="19"/>
        <v>795763.63154494762</v>
      </c>
      <c r="L36" s="7"/>
      <c r="M36" s="7"/>
    </row>
    <row r="37" spans="1:13">
      <c r="A37" s="7"/>
      <c r="B37" s="3"/>
      <c r="C37" s="7"/>
      <c r="D37" s="7"/>
      <c r="E37" s="7"/>
      <c r="F37" s="7"/>
      <c r="G37" s="7"/>
      <c r="H37" s="7"/>
      <c r="I37" s="7"/>
      <c r="J37" s="7"/>
      <c r="K37" s="4"/>
      <c r="L37" s="7"/>
      <c r="M37" s="7"/>
    </row>
    <row r="38" spans="1:13">
      <c r="A38" s="7"/>
      <c r="B38" s="64" t="s">
        <v>39</v>
      </c>
      <c r="C38" s="7"/>
      <c r="D38" s="7"/>
      <c r="E38" s="7"/>
      <c r="F38" s="7"/>
      <c r="G38" s="7"/>
      <c r="H38" s="7"/>
      <c r="I38" s="7"/>
      <c r="J38" s="7"/>
      <c r="K38" s="4"/>
      <c r="L38" s="7"/>
      <c r="M38" s="7"/>
    </row>
    <row r="39" spans="1:13">
      <c r="A39" s="7"/>
      <c r="B39" s="3"/>
      <c r="C39" s="7"/>
      <c r="D39" s="7"/>
      <c r="E39" s="7"/>
      <c r="F39" s="7"/>
      <c r="G39" s="7"/>
      <c r="H39" s="7"/>
      <c r="I39" s="7"/>
      <c r="J39" s="7"/>
      <c r="K39" s="4"/>
      <c r="L39" s="7"/>
      <c r="M39" s="7"/>
    </row>
    <row r="40" spans="1:13">
      <c r="A40" s="7"/>
      <c r="B40" s="73" t="s">
        <v>51</v>
      </c>
      <c r="C40" s="7"/>
      <c r="D40" s="7"/>
      <c r="E40" s="7"/>
      <c r="F40" s="7"/>
      <c r="G40" s="7"/>
      <c r="H40" s="7"/>
      <c r="I40" s="7"/>
      <c r="J40" s="7"/>
      <c r="K40" s="4"/>
      <c r="L40" s="7"/>
      <c r="M40" s="7"/>
    </row>
    <row r="41" spans="1:13">
      <c r="A41" s="7"/>
      <c r="B41" s="3"/>
      <c r="C41" s="7"/>
      <c r="D41" s="7"/>
      <c r="E41" s="7"/>
      <c r="F41" s="7"/>
      <c r="G41" s="7"/>
      <c r="H41" s="7"/>
      <c r="I41" s="7"/>
      <c r="J41" s="7"/>
      <c r="K41" s="4"/>
      <c r="L41" s="9"/>
      <c r="M41" s="9"/>
    </row>
    <row r="42" spans="1:13">
      <c r="A42" s="10"/>
      <c r="B42" s="3" t="s">
        <v>4</v>
      </c>
      <c r="C42" s="36">
        <f>C28/C14</f>
        <v>0.23709102770914234</v>
      </c>
      <c r="D42" s="36">
        <f t="shared" ref="D42:F42" si="20">D28/D14</f>
        <v>0.34018168631146317</v>
      </c>
      <c r="E42" s="36">
        <f t="shared" si="20"/>
        <v>0.53867380501337736</v>
      </c>
      <c r="F42" s="36">
        <f t="shared" si="20"/>
        <v>0.48616783586227397</v>
      </c>
      <c r="H42" s="36">
        <f>H28/H14</f>
        <v>0.82166768547468116</v>
      </c>
      <c r="I42" s="36">
        <f t="shared" ref="I42:K42" si="21">I28/I14</f>
        <v>0.73813186750743875</v>
      </c>
      <c r="J42" s="36">
        <f t="shared" si="21"/>
        <v>0.84146898819546301</v>
      </c>
      <c r="K42" s="36">
        <f t="shared" si="21"/>
        <v>0.79201478912913015</v>
      </c>
      <c r="L42" s="9"/>
      <c r="M42" s="9"/>
    </row>
    <row r="43" spans="1:13">
      <c r="A43" s="10"/>
      <c r="B43" s="5" t="s">
        <v>5</v>
      </c>
      <c r="C43" s="37">
        <f t="shared" ref="C43:F43" si="22">C29/C15</f>
        <v>7.6982069104110082E-2</v>
      </c>
      <c r="D43" s="37">
        <f t="shared" si="22"/>
        <v>9.1764216507702362E-2</v>
      </c>
      <c r="E43" s="37">
        <f t="shared" si="22"/>
        <v>0.13368375477357375</v>
      </c>
      <c r="F43" s="37">
        <f t="shared" si="22"/>
        <v>0.14799300503138907</v>
      </c>
      <c r="H43" s="37">
        <f t="shared" ref="H43:K43" si="23">H29/H15</f>
        <v>0.32620104660136928</v>
      </c>
      <c r="I43" s="37">
        <f t="shared" si="23"/>
        <v>0.2908183484376895</v>
      </c>
      <c r="J43" s="37">
        <f t="shared" si="23"/>
        <v>0.37742790577901281</v>
      </c>
      <c r="K43" s="37">
        <f t="shared" si="23"/>
        <v>0.34628964587582156</v>
      </c>
      <c r="L43" s="9"/>
      <c r="M43" s="9"/>
    </row>
    <row r="44" spans="1:13">
      <c r="A44" s="10"/>
      <c r="B44" s="5" t="s">
        <v>6</v>
      </c>
      <c r="C44" s="37">
        <f t="shared" ref="C44:F44" si="24">C30/C16</f>
        <v>3.0250986821574642E-2</v>
      </c>
      <c r="D44" s="37">
        <f t="shared" si="24"/>
        <v>3.0438048350857706E-2</v>
      </c>
      <c r="E44" s="37">
        <f t="shared" si="24"/>
        <v>0.12118344609651256</v>
      </c>
      <c r="F44" s="37">
        <f t="shared" si="24"/>
        <v>2.2865125557613237E-2</v>
      </c>
      <c r="H44" s="37">
        <f t="shared" ref="H44:K44" si="25">H30/H16</f>
        <v>6.9090417523129735E-2</v>
      </c>
      <c r="I44" s="37">
        <f t="shared" si="25"/>
        <v>3.3160501486374012E-2</v>
      </c>
      <c r="J44" s="37">
        <f t="shared" si="25"/>
        <v>0.24908906550651802</v>
      </c>
      <c r="K44" s="37">
        <f t="shared" si="25"/>
        <v>2.642199639577902E-2</v>
      </c>
      <c r="L44" s="9"/>
      <c r="M44" s="9"/>
    </row>
    <row r="45" spans="1:13">
      <c r="A45" s="7"/>
      <c r="B45" s="5" t="s">
        <v>7</v>
      </c>
      <c r="C45" s="37">
        <f t="shared" ref="C45:F45" si="26">C31/C17</f>
        <v>0.25398111387604766</v>
      </c>
      <c r="D45" s="37">
        <f t="shared" si="26"/>
        <v>0.34572956920564751</v>
      </c>
      <c r="E45" s="37">
        <f t="shared" si="26"/>
        <v>0.51815914653092943</v>
      </c>
      <c r="F45" s="37">
        <f t="shared" si="26"/>
        <v>0.49531147095530337</v>
      </c>
      <c r="H45" s="37">
        <f t="shared" ref="H45:K45" si="27">H31/H17</f>
        <v>0.80256226286932586</v>
      </c>
      <c r="I45" s="37">
        <f t="shared" si="27"/>
        <v>0.70183339805519163</v>
      </c>
      <c r="J45" s="37">
        <f t="shared" si="27"/>
        <v>0.80095639494731696</v>
      </c>
      <c r="K45" s="37">
        <f t="shared" si="27"/>
        <v>0.76226231558212965</v>
      </c>
      <c r="L45" s="9"/>
      <c r="M45" s="9"/>
    </row>
    <row r="46" spans="1:13">
      <c r="A46" s="7"/>
      <c r="B46" s="3" t="s">
        <v>8</v>
      </c>
      <c r="C46" s="37">
        <f t="shared" ref="C46:F46" si="28">C32/C18</f>
        <v>8.2886979179288764E-2</v>
      </c>
      <c r="D46" s="37">
        <f t="shared" si="28"/>
        <v>5.3116814010688657E-2</v>
      </c>
      <c r="E46" s="37">
        <f t="shared" si="28"/>
        <v>7.2365141849207254E-2</v>
      </c>
      <c r="F46" s="37">
        <f t="shared" si="28"/>
        <v>5.8062411222387804E-2</v>
      </c>
      <c r="H46" s="37">
        <f t="shared" ref="H46:K46" si="29">H32/H18</f>
        <v>0.55754413719299856</v>
      </c>
      <c r="I46" s="37">
        <f t="shared" si="29"/>
        <v>0.2155234863498619</v>
      </c>
      <c r="J46" s="37">
        <f t="shared" si="29"/>
        <v>0.21892298023842019</v>
      </c>
      <c r="K46" s="37">
        <f t="shared" si="29"/>
        <v>0.12500339831604956</v>
      </c>
      <c r="L46" s="9"/>
      <c r="M46" s="9"/>
    </row>
    <row r="47" spans="1:13">
      <c r="A47" s="7"/>
      <c r="B47" s="3" t="s">
        <v>9</v>
      </c>
      <c r="C47" s="37">
        <f t="shared" ref="C47:F47" si="30">C33/C19</f>
        <v>6.4033262885023826E-2</v>
      </c>
      <c r="D47" s="37">
        <f t="shared" si="30"/>
        <v>6.9184613139299786E-2</v>
      </c>
      <c r="E47" s="37">
        <f t="shared" si="30"/>
        <v>0.10995898426834373</v>
      </c>
      <c r="F47" s="37">
        <f t="shared" si="30"/>
        <v>9.9349625022381191E-2</v>
      </c>
      <c r="H47" s="37">
        <f t="shared" ref="H47:K47" si="31">H33/H19</f>
        <v>0.27626783414234507</v>
      </c>
      <c r="I47" s="37">
        <f t="shared" si="31"/>
        <v>0.24582050421514162</v>
      </c>
      <c r="J47" s="37">
        <f t="shared" si="31"/>
        <v>0.27650488965199205</v>
      </c>
      <c r="K47" s="37">
        <f t="shared" si="31"/>
        <v>0.2850830076055465</v>
      </c>
      <c r="L47" s="9"/>
      <c r="M47" s="9"/>
    </row>
    <row r="48" spans="1:13">
      <c r="A48" s="10"/>
      <c r="B48" s="3" t="s">
        <v>10</v>
      </c>
      <c r="C48" s="37">
        <f t="shared" ref="C48:F48" si="32">C34/C20</f>
        <v>0.11226804556960888</v>
      </c>
      <c r="D48" s="37">
        <f t="shared" si="32"/>
        <v>0.13200222138573217</v>
      </c>
      <c r="E48" s="37">
        <f t="shared" si="32"/>
        <v>0.30400702165583993</v>
      </c>
      <c r="F48" s="37">
        <f t="shared" si="32"/>
        <v>0.25173104588446277</v>
      </c>
      <c r="H48" s="37">
        <f t="shared" ref="H48:K48" si="33">H34/H20</f>
        <v>0.55032567273078525</v>
      </c>
      <c r="I48" s="37">
        <f t="shared" si="33"/>
        <v>0.41590878160853473</v>
      </c>
      <c r="J48" s="37">
        <f t="shared" si="33"/>
        <v>0.56058600221226451</v>
      </c>
      <c r="K48" s="37">
        <f t="shared" si="33"/>
        <v>0.48890528431036318</v>
      </c>
      <c r="L48" s="9"/>
      <c r="M48" s="9"/>
    </row>
    <row r="49" spans="1:13">
      <c r="A49" s="7"/>
      <c r="B49" s="5" t="s">
        <v>11</v>
      </c>
      <c r="C49" s="37">
        <f t="shared" ref="C49:F49" si="34">C35/C21</f>
        <v>5.0010345170062448E-2</v>
      </c>
      <c r="D49" s="37">
        <f t="shared" si="34"/>
        <v>5.9465418122661109E-2</v>
      </c>
      <c r="E49" s="37">
        <f t="shared" si="34"/>
        <v>0.11962295711186072</v>
      </c>
      <c r="F49" s="37">
        <f t="shared" si="34"/>
        <v>0.11470141298620772</v>
      </c>
      <c r="H49" s="37">
        <f t="shared" ref="H49:K49" si="35">H35/H21</f>
        <v>0.23691058349380079</v>
      </c>
      <c r="I49" s="37">
        <f t="shared" si="35"/>
        <v>0.23168054463978871</v>
      </c>
      <c r="J49" s="37">
        <f t="shared" si="35"/>
        <v>0.13760240381972452</v>
      </c>
      <c r="K49" s="37">
        <f t="shared" si="35"/>
        <v>0.16763033187097756</v>
      </c>
      <c r="L49" s="9"/>
      <c r="M49" s="9"/>
    </row>
    <row r="50" spans="1:13">
      <c r="A50" s="7"/>
      <c r="B50" s="3" t="s">
        <v>12</v>
      </c>
      <c r="C50" s="38">
        <f t="shared" ref="C50:F50" si="36">C36/C22</f>
        <v>0.13183461811700814</v>
      </c>
      <c r="D50" s="38">
        <f t="shared" si="36"/>
        <v>0.244321501309339</v>
      </c>
      <c r="E50" s="38">
        <f t="shared" si="36"/>
        <v>0.32369561155745152</v>
      </c>
      <c r="F50" s="38">
        <f t="shared" si="36"/>
        <v>0.34115287394294641</v>
      </c>
      <c r="H50" s="38">
        <f t="shared" ref="H50:K50" si="37">H36/H22</f>
        <v>0.24887952362717436</v>
      </c>
      <c r="I50" s="38">
        <f t="shared" si="37"/>
        <v>0.25607510337141709</v>
      </c>
      <c r="J50" s="38">
        <f t="shared" si="37"/>
        <v>0.26915903904184091</v>
      </c>
      <c r="K50" s="38">
        <f t="shared" si="37"/>
        <v>0.28358899580947167</v>
      </c>
      <c r="L50" s="7"/>
      <c r="M50" s="7"/>
    </row>
    <row r="51" spans="1:13">
      <c r="A51" s="11"/>
      <c r="B51" s="3"/>
      <c r="C51" s="7"/>
      <c r="D51" s="7"/>
      <c r="E51" s="7"/>
      <c r="F51" s="7"/>
      <c r="G51" s="7"/>
      <c r="H51" s="7"/>
      <c r="I51" s="7"/>
      <c r="J51" s="7"/>
      <c r="K51" s="4"/>
      <c r="L51" s="11"/>
      <c r="M51" s="11"/>
    </row>
    <row r="52" spans="1:13" ht="15" customHeight="1">
      <c r="B52" s="64" t="s">
        <v>59</v>
      </c>
      <c r="C52" s="7"/>
      <c r="D52" s="7"/>
      <c r="E52" s="7"/>
      <c r="F52" s="7"/>
      <c r="G52" s="7"/>
      <c r="H52" s="7"/>
      <c r="I52" s="7"/>
      <c r="J52" s="7"/>
      <c r="K52" s="4"/>
    </row>
    <row r="53" spans="1:13" ht="15" customHeight="1">
      <c r="B53" s="3"/>
      <c r="C53" s="7"/>
      <c r="D53" s="7"/>
      <c r="E53" s="7"/>
      <c r="F53" s="7"/>
      <c r="G53" s="7"/>
      <c r="H53" s="7"/>
      <c r="I53" s="7"/>
      <c r="J53" s="7"/>
      <c r="K53" s="4"/>
    </row>
    <row r="54" spans="1:13" ht="105" customHeight="1">
      <c r="B54" s="77" t="s">
        <v>52</v>
      </c>
      <c r="C54" s="89"/>
      <c r="D54" s="89"/>
      <c r="E54" s="89"/>
      <c r="F54" s="89"/>
      <c r="G54" s="89"/>
      <c r="H54" s="89"/>
      <c r="I54" s="89"/>
      <c r="J54" s="89"/>
      <c r="K54" s="90"/>
    </row>
    <row r="55" spans="1:13" ht="45" customHeight="1">
      <c r="B55" s="80" t="s">
        <v>24</v>
      </c>
      <c r="C55" s="81"/>
      <c r="D55" s="81"/>
      <c r="E55" s="81"/>
      <c r="F55" s="81"/>
      <c r="G55" s="81"/>
      <c r="H55" s="81"/>
      <c r="I55" s="81"/>
      <c r="J55" s="81"/>
      <c r="K55" s="82"/>
    </row>
  </sheetData>
  <mergeCells count="6">
    <mergeCell ref="B54:K54"/>
    <mergeCell ref="B4:K4"/>
    <mergeCell ref="B3:K3"/>
    <mergeCell ref="B55:K55"/>
    <mergeCell ref="H6:K6"/>
    <mergeCell ref="C6:F6"/>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5"/>
  <sheetViews>
    <sheetView showGridLines="0" workbookViewId="0">
      <selection activeCell="M1" sqref="M1"/>
    </sheetView>
  </sheetViews>
  <sheetFormatPr defaultColWidth="9.140625" defaultRowHeight="15" customHeight="1"/>
  <cols>
    <col min="1" max="1" width="9.140625" style="6"/>
    <col min="2" max="2" width="40.7109375" style="6" customWidth="1"/>
    <col min="3" max="6" width="9.140625" style="6"/>
    <col min="7" max="7" width="4.5703125" style="6" customWidth="1"/>
    <col min="8" max="16384" width="9.140625" style="6"/>
  </cols>
  <sheetData>
    <row r="1" spans="1:13">
      <c r="A1" s="6" t="s">
        <v>47</v>
      </c>
    </row>
    <row r="2" spans="1:13">
      <c r="A2" s="12"/>
      <c r="B2" s="12"/>
      <c r="C2" s="12"/>
      <c r="D2" s="12"/>
      <c r="E2" s="12"/>
      <c r="F2" s="12"/>
      <c r="G2" s="12"/>
      <c r="H2" s="12"/>
      <c r="I2" s="12"/>
      <c r="J2" s="12"/>
      <c r="K2" s="12"/>
      <c r="L2" s="12"/>
      <c r="M2" s="12"/>
    </row>
    <row r="3" spans="1:13" ht="15" customHeight="1">
      <c r="A3" s="7"/>
      <c r="B3" s="74" t="s">
        <v>27</v>
      </c>
      <c r="C3" s="89"/>
      <c r="D3" s="89"/>
      <c r="E3" s="89"/>
      <c r="F3" s="89"/>
      <c r="G3" s="89"/>
      <c r="H3" s="89"/>
      <c r="I3" s="89"/>
      <c r="J3" s="89"/>
      <c r="K3" s="90"/>
      <c r="L3" s="7"/>
      <c r="M3" s="7"/>
    </row>
    <row r="4" spans="1:13" ht="45" customHeight="1">
      <c r="A4" s="7"/>
      <c r="B4" s="91" t="s">
        <v>55</v>
      </c>
      <c r="C4" s="87"/>
      <c r="D4" s="87"/>
      <c r="E4" s="87"/>
      <c r="F4" s="87"/>
      <c r="G4" s="87"/>
      <c r="H4" s="87"/>
      <c r="I4" s="87"/>
      <c r="J4" s="87"/>
      <c r="K4" s="88"/>
      <c r="L4" s="7"/>
      <c r="M4" s="7"/>
    </row>
    <row r="5" spans="1:13">
      <c r="A5" s="7"/>
      <c r="B5" s="3"/>
      <c r="C5" s="7"/>
      <c r="D5" s="7"/>
      <c r="E5" s="7"/>
      <c r="F5" s="7"/>
      <c r="G5" s="7"/>
      <c r="H5" s="7"/>
      <c r="I5" s="7"/>
      <c r="J5" s="7"/>
      <c r="K5" s="4"/>
      <c r="L5" s="7"/>
      <c r="M5" s="7"/>
    </row>
    <row r="6" spans="1:13">
      <c r="A6" s="7"/>
      <c r="B6" s="3"/>
      <c r="C6" s="94" t="s">
        <v>0</v>
      </c>
      <c r="D6" s="95"/>
      <c r="E6" s="95"/>
      <c r="F6" s="96"/>
      <c r="H6" s="94" t="s">
        <v>1</v>
      </c>
      <c r="I6" s="95"/>
      <c r="J6" s="95"/>
      <c r="K6" s="96"/>
      <c r="L6" s="8"/>
      <c r="M6" s="8"/>
    </row>
    <row r="7" spans="1:13">
      <c r="A7" s="7"/>
      <c r="B7" s="3"/>
      <c r="C7" s="1">
        <v>1995</v>
      </c>
      <c r="D7" s="1">
        <v>2005</v>
      </c>
      <c r="E7" s="1">
        <v>2010</v>
      </c>
      <c r="F7" s="1">
        <v>2016</v>
      </c>
      <c r="H7" s="1">
        <v>1995</v>
      </c>
      <c r="I7" s="1">
        <v>2005</v>
      </c>
      <c r="J7" s="1">
        <v>2010</v>
      </c>
      <c r="K7" s="1">
        <v>2016</v>
      </c>
      <c r="L7" s="9"/>
      <c r="M7" s="9"/>
    </row>
    <row r="8" spans="1:13">
      <c r="A8" s="7"/>
      <c r="B8" s="3" t="s">
        <v>2</v>
      </c>
      <c r="C8" s="33">
        <v>264234217.56725311</v>
      </c>
      <c r="D8" s="33">
        <v>293671569.22068977</v>
      </c>
      <c r="E8" s="33">
        <v>306109664.04620397</v>
      </c>
      <c r="F8" s="33">
        <v>320372000.64893627</v>
      </c>
      <c r="H8" s="33">
        <v>264234217.56725311</v>
      </c>
      <c r="I8" s="33">
        <v>293671569.22068977</v>
      </c>
      <c r="J8" s="33">
        <v>306109664.04620397</v>
      </c>
      <c r="K8" s="33">
        <v>320372000.64893627</v>
      </c>
      <c r="L8" s="9"/>
      <c r="M8" s="9"/>
    </row>
    <row r="9" spans="1:13">
      <c r="A9" s="7"/>
      <c r="B9" s="3" t="s">
        <v>57</v>
      </c>
      <c r="C9" s="33">
        <v>44998065.325786591</v>
      </c>
      <c r="D9" s="33">
        <v>41663614.737257957</v>
      </c>
      <c r="E9" s="33">
        <v>42277060.964003742</v>
      </c>
      <c r="F9" s="33">
        <v>43174901.472641587</v>
      </c>
      <c r="H9" s="33">
        <v>8964625.3158073425</v>
      </c>
      <c r="I9" s="33">
        <v>11364261.48033464</v>
      </c>
      <c r="J9" s="33">
        <v>11267058.752162814</v>
      </c>
      <c r="K9" s="33">
        <v>12610955.118627787</v>
      </c>
      <c r="L9" s="9"/>
      <c r="M9" s="9"/>
    </row>
    <row r="10" spans="1:13">
      <c r="A10" s="7"/>
      <c r="B10" s="3" t="s">
        <v>3</v>
      </c>
      <c r="C10" s="2">
        <f>C9/C8</f>
        <v>0.17029613249969658</v>
      </c>
      <c r="D10" s="2">
        <f t="shared" ref="D10:F10" si="0">D9/D8</f>
        <v>0.14187146153718536</v>
      </c>
      <c r="E10" s="2">
        <f t="shared" si="0"/>
        <v>0.13811083389259632</v>
      </c>
      <c r="F10" s="2">
        <f t="shared" si="0"/>
        <v>0.13476490262940505</v>
      </c>
      <c r="H10" s="2">
        <f>H9/H8</f>
        <v>3.3926814620538912E-2</v>
      </c>
      <c r="I10" s="2">
        <f t="shared" ref="I10:K10" si="1">I9/I8</f>
        <v>3.8697179677596123E-2</v>
      </c>
      <c r="J10" s="2">
        <f t="shared" si="1"/>
        <v>3.6807262479835241E-2</v>
      </c>
      <c r="K10" s="2">
        <f t="shared" si="1"/>
        <v>3.9363474626632165E-2</v>
      </c>
      <c r="L10" s="7"/>
      <c r="M10" s="7"/>
    </row>
    <row r="11" spans="1:13">
      <c r="A11" s="7"/>
      <c r="B11" s="3"/>
      <c r="C11" s="7"/>
      <c r="D11" s="7"/>
      <c r="E11" s="7"/>
      <c r="F11" s="7"/>
      <c r="G11" s="7"/>
      <c r="H11" s="7"/>
      <c r="I11" s="7"/>
      <c r="J11" s="7"/>
      <c r="K11" s="4"/>
      <c r="L11" s="7"/>
      <c r="M11" s="7"/>
    </row>
    <row r="12" spans="1:13">
      <c r="A12" s="7"/>
      <c r="B12" s="73" t="s">
        <v>58</v>
      </c>
      <c r="C12" s="7"/>
      <c r="D12" s="7"/>
      <c r="E12" s="7"/>
      <c r="F12" s="7"/>
      <c r="G12" s="7"/>
      <c r="H12" s="7"/>
      <c r="I12" s="7"/>
      <c r="J12" s="7"/>
      <c r="K12" s="4"/>
      <c r="L12" s="7"/>
      <c r="M12" s="7"/>
    </row>
    <row r="13" spans="1:13">
      <c r="A13" s="7"/>
      <c r="B13" s="3"/>
      <c r="C13" s="7"/>
      <c r="D13" s="7"/>
      <c r="E13" s="7"/>
      <c r="F13" s="7"/>
      <c r="G13" s="7"/>
      <c r="H13" s="7"/>
      <c r="I13" s="7"/>
      <c r="J13" s="7"/>
      <c r="K13" s="4"/>
      <c r="L13" s="9"/>
      <c r="M13" s="9"/>
    </row>
    <row r="14" spans="1:13">
      <c r="A14" s="10"/>
      <c r="B14" s="3" t="s">
        <v>4</v>
      </c>
      <c r="C14" s="34">
        <v>69013379.085102081</v>
      </c>
      <c r="D14" s="34">
        <v>70259710.229503155</v>
      </c>
      <c r="E14" s="34">
        <v>88038742.678484261</v>
      </c>
      <c r="F14" s="34">
        <v>83019540.695862055</v>
      </c>
      <c r="H14" s="34">
        <v>44681752.667217255</v>
      </c>
      <c r="I14" s="34">
        <v>45298094.631716132</v>
      </c>
      <c r="J14" s="34">
        <v>56754793.897747874</v>
      </c>
      <c r="K14" s="34">
        <v>53584070.691174865</v>
      </c>
      <c r="L14" s="9"/>
      <c r="M14" s="9"/>
    </row>
    <row r="15" spans="1:13">
      <c r="A15" s="10"/>
      <c r="B15" s="5" t="s">
        <v>5</v>
      </c>
      <c r="C15" s="33">
        <v>63359897.653270721</v>
      </c>
      <c r="D15" s="33">
        <v>62376349.645177841</v>
      </c>
      <c r="E15" s="33">
        <v>66575923.837078273</v>
      </c>
      <c r="F15" s="33">
        <v>69861653.692422032</v>
      </c>
      <c r="H15" s="33">
        <v>26584275.403850555</v>
      </c>
      <c r="I15" s="33">
        <v>31116798.028266311</v>
      </c>
      <c r="J15" s="33">
        <v>33738958.93323946</v>
      </c>
      <c r="K15" s="33">
        <v>36930004.547674894</v>
      </c>
      <c r="L15" s="9"/>
      <c r="M15" s="9"/>
    </row>
    <row r="16" spans="1:13">
      <c r="A16" s="10"/>
      <c r="B16" s="5" t="s">
        <v>6</v>
      </c>
      <c r="C16" s="33">
        <v>46333068.55411911</v>
      </c>
      <c r="D16" s="33">
        <v>42716393.706825972</v>
      </c>
      <c r="E16" s="33">
        <v>47312430.965110242</v>
      </c>
      <c r="F16" s="33">
        <v>43893178.942219377</v>
      </c>
      <c r="H16" s="33">
        <v>9495898.1665763855</v>
      </c>
      <c r="I16" s="33">
        <v>11719690.880004287</v>
      </c>
      <c r="J16" s="33">
        <v>13931121.602447629</v>
      </c>
      <c r="K16" s="33">
        <v>12905683.988699198</v>
      </c>
      <c r="L16" s="9"/>
      <c r="M16" s="9"/>
    </row>
    <row r="17" spans="1:13">
      <c r="A17" s="7"/>
      <c r="B17" s="5" t="s">
        <v>7</v>
      </c>
      <c r="C17" s="33">
        <v>56476548.891971588</v>
      </c>
      <c r="D17" s="33">
        <v>55190047.236390829</v>
      </c>
      <c r="E17" s="33">
        <v>66709454.335160911</v>
      </c>
      <c r="F17" s="33">
        <v>65051713.759358048</v>
      </c>
      <c r="H17" s="33">
        <v>27091675.305049896</v>
      </c>
      <c r="I17" s="33">
        <v>25483933.245412469</v>
      </c>
      <c r="J17" s="33">
        <v>29897432.153275311</v>
      </c>
      <c r="K17" s="33">
        <v>29233857.100283146</v>
      </c>
      <c r="L17" s="9"/>
      <c r="M17" s="9"/>
    </row>
    <row r="18" spans="1:13">
      <c r="A18" s="7"/>
      <c r="B18" s="3" t="s">
        <v>8</v>
      </c>
      <c r="C18" s="33">
        <v>47584146.468624115</v>
      </c>
      <c r="D18" s="33">
        <v>42835682.907799721</v>
      </c>
      <c r="E18" s="33">
        <v>43742565.204083622</v>
      </c>
      <c r="F18" s="33">
        <v>44243788.139834046</v>
      </c>
      <c r="H18" s="33">
        <v>13384421.650463104</v>
      </c>
      <c r="I18" s="33">
        <v>12544999.960089564</v>
      </c>
      <c r="J18" s="33">
        <v>12182355.161079288</v>
      </c>
      <c r="K18" s="33">
        <v>13138038.550108194</v>
      </c>
      <c r="L18" s="9"/>
      <c r="M18" s="9"/>
    </row>
    <row r="19" spans="1:13">
      <c r="A19" s="7"/>
      <c r="B19" s="3" t="s">
        <v>9</v>
      </c>
      <c r="C19" s="33">
        <v>47934902.508411407</v>
      </c>
      <c r="D19" s="33">
        <v>44639905.472751617</v>
      </c>
      <c r="E19" s="33">
        <v>46822226.198601425</v>
      </c>
      <c r="F19" s="33">
        <v>47686711.534333348</v>
      </c>
      <c r="H19" s="33">
        <v>12550536.637470245</v>
      </c>
      <c r="I19" s="33">
        <v>15303218.670190692</v>
      </c>
      <c r="J19" s="33">
        <v>15193828.011808753</v>
      </c>
      <c r="K19" s="33">
        <v>16823702.176013231</v>
      </c>
      <c r="L19" s="9"/>
      <c r="M19" s="9"/>
    </row>
    <row r="20" spans="1:13">
      <c r="A20" s="10"/>
      <c r="B20" s="3" t="s">
        <v>10</v>
      </c>
      <c r="C20" s="33">
        <v>48695675.963970184</v>
      </c>
      <c r="D20" s="33">
        <v>45055915.957983255</v>
      </c>
      <c r="E20" s="33">
        <v>51990836.623342931</v>
      </c>
      <c r="F20" s="33">
        <v>50408304.193872094</v>
      </c>
      <c r="H20" s="33">
        <v>13664597.710857391</v>
      </c>
      <c r="I20" s="33">
        <v>14954587.3094033</v>
      </c>
      <c r="J20" s="33">
        <v>16912080.336189747</v>
      </c>
      <c r="K20" s="33">
        <v>17020079.580461383</v>
      </c>
      <c r="L20" s="9"/>
      <c r="M20" s="9"/>
    </row>
    <row r="21" spans="1:13">
      <c r="A21" s="7"/>
      <c r="B21" s="5" t="s">
        <v>11</v>
      </c>
      <c r="C21" s="33">
        <v>46662440.825305939</v>
      </c>
      <c r="D21" s="33">
        <v>43294361.376571655</v>
      </c>
      <c r="E21" s="33">
        <v>45908727.284733593</v>
      </c>
      <c r="F21" s="33">
        <v>46755640.702499986</v>
      </c>
      <c r="H21" s="33">
        <v>10447385.675571442</v>
      </c>
      <c r="I21" s="33">
        <v>13096083.361030936</v>
      </c>
      <c r="J21" s="33">
        <v>12158001.402673841</v>
      </c>
      <c r="K21" s="33">
        <v>13857537.688541651</v>
      </c>
      <c r="L21" s="9"/>
      <c r="M21" s="9"/>
    </row>
    <row r="22" spans="1:13">
      <c r="A22" s="7"/>
      <c r="B22" s="3" t="s">
        <v>12</v>
      </c>
      <c r="C22" s="35">
        <v>49614035.054973602</v>
      </c>
      <c r="D22" s="35">
        <v>48952858.120554686</v>
      </c>
      <c r="E22" s="35">
        <v>51765635.153115332</v>
      </c>
      <c r="F22" s="35">
        <v>52825199.562752604</v>
      </c>
      <c r="H22" s="35">
        <v>10440182.564014435</v>
      </c>
      <c r="I22" s="35">
        <v>13122650.430335879</v>
      </c>
      <c r="J22" s="35">
        <v>12770285.963039517</v>
      </c>
      <c r="K22" s="35">
        <v>14253568.149696231</v>
      </c>
      <c r="L22" s="7"/>
      <c r="M22" s="7"/>
    </row>
    <row r="23" spans="1:13">
      <c r="A23" s="7"/>
      <c r="B23" s="3"/>
      <c r="C23" s="7"/>
      <c r="D23" s="7"/>
      <c r="E23" s="7"/>
      <c r="F23" s="7"/>
      <c r="G23" s="7"/>
      <c r="H23" s="7"/>
      <c r="I23" s="7"/>
      <c r="J23" s="7"/>
      <c r="K23" s="4"/>
      <c r="L23" s="7"/>
      <c r="M23" s="7"/>
    </row>
    <row r="24" spans="1:13">
      <c r="A24" s="7"/>
      <c r="B24" s="64" t="s">
        <v>40</v>
      </c>
      <c r="C24" s="7"/>
      <c r="D24" s="7"/>
      <c r="E24" s="7"/>
      <c r="F24" s="7"/>
      <c r="G24" s="7"/>
      <c r="H24" s="7"/>
      <c r="I24" s="7"/>
      <c r="J24" s="7"/>
      <c r="K24" s="4"/>
      <c r="L24" s="7"/>
      <c r="M24" s="7"/>
    </row>
    <row r="25" spans="1:13">
      <c r="A25" s="7"/>
      <c r="B25" s="3"/>
      <c r="C25" s="7"/>
      <c r="D25" s="7"/>
      <c r="E25" s="7"/>
      <c r="F25" s="7"/>
      <c r="G25" s="7"/>
      <c r="H25" s="7"/>
      <c r="I25" s="7"/>
      <c r="J25" s="7"/>
      <c r="K25" s="4"/>
      <c r="L25" s="7"/>
      <c r="M25" s="7"/>
    </row>
    <row r="26" spans="1:13">
      <c r="A26" s="7"/>
      <c r="B26" s="73" t="s">
        <v>50</v>
      </c>
      <c r="C26" s="7"/>
      <c r="D26" s="7"/>
      <c r="E26" s="7"/>
      <c r="F26" s="7"/>
      <c r="G26" s="7"/>
      <c r="H26" s="7"/>
      <c r="I26" s="7"/>
      <c r="J26" s="7"/>
      <c r="K26" s="4"/>
      <c r="L26" s="7"/>
      <c r="M26" s="7"/>
    </row>
    <row r="27" spans="1:13">
      <c r="A27" s="7"/>
      <c r="B27" s="3"/>
      <c r="C27" s="7"/>
      <c r="D27" s="7"/>
      <c r="E27" s="7"/>
      <c r="F27" s="7"/>
      <c r="G27" s="7"/>
      <c r="H27" s="7"/>
      <c r="I27" s="7"/>
      <c r="J27" s="7"/>
      <c r="K27" s="4"/>
      <c r="L27" s="9"/>
      <c r="M27" s="9"/>
    </row>
    <row r="28" spans="1:13">
      <c r="A28" s="10"/>
      <c r="B28" s="3" t="s">
        <v>4</v>
      </c>
      <c r="C28" s="34">
        <f t="shared" ref="C28:C36" si="2">C14-C$9</f>
        <v>24015313.759315491</v>
      </c>
      <c r="D28" s="34">
        <f t="shared" ref="D28:F28" si="3">D14-D$9</f>
        <v>28596095.492245197</v>
      </c>
      <c r="E28" s="34">
        <f t="shared" si="3"/>
        <v>45761681.714480519</v>
      </c>
      <c r="F28" s="34">
        <f t="shared" si="3"/>
        <v>39844639.223220468</v>
      </c>
      <c r="H28" s="34">
        <f t="shared" ref="H28:H36" si="4">H14-H$9</f>
        <v>35717127.351409912</v>
      </c>
      <c r="I28" s="34">
        <f t="shared" ref="I28:K28" si="5">I14-I$9</f>
        <v>33933833.151381493</v>
      </c>
      <c r="J28" s="34">
        <f t="shared" si="5"/>
        <v>45487735.14558506</v>
      </c>
      <c r="K28" s="34">
        <f t="shared" si="5"/>
        <v>40973115.572547078</v>
      </c>
      <c r="L28" s="9"/>
      <c r="M28" s="9"/>
    </row>
    <row r="29" spans="1:13">
      <c r="A29" s="10"/>
      <c r="B29" s="5" t="s">
        <v>5</v>
      </c>
      <c r="C29" s="33">
        <f t="shared" si="2"/>
        <v>18361832.327484131</v>
      </c>
      <c r="D29" s="33">
        <f t="shared" ref="D29:F36" si="6">D15-D$9</f>
        <v>20712734.907919884</v>
      </c>
      <c r="E29" s="33">
        <f t="shared" si="6"/>
        <v>24298862.873074532</v>
      </c>
      <c r="F29" s="33">
        <f t="shared" si="6"/>
        <v>26686752.219780445</v>
      </c>
      <c r="H29" s="33">
        <f t="shared" si="4"/>
        <v>17619650.088043213</v>
      </c>
      <c r="I29" s="33">
        <f t="shared" ref="I29:K36" si="7">I15-I$9</f>
        <v>19752536.547931671</v>
      </c>
      <c r="J29" s="33">
        <f t="shared" si="7"/>
        <v>22471900.181076646</v>
      </c>
      <c r="K29" s="33">
        <f t="shared" si="7"/>
        <v>24319049.429047108</v>
      </c>
      <c r="L29" s="9"/>
      <c r="M29" s="9"/>
    </row>
    <row r="30" spans="1:13">
      <c r="A30" s="10"/>
      <c r="B30" s="5" t="s">
        <v>6</v>
      </c>
      <c r="C30" s="33">
        <f t="shared" si="2"/>
        <v>1335003.2283325195</v>
      </c>
      <c r="D30" s="33">
        <f t="shared" si="6"/>
        <v>1052778.9695680141</v>
      </c>
      <c r="E30" s="33">
        <f t="shared" si="6"/>
        <v>5035370.0011065006</v>
      </c>
      <c r="F30" s="33">
        <f t="shared" si="6"/>
        <v>718277.46957778931</v>
      </c>
      <c r="H30" s="33">
        <f t="shared" si="4"/>
        <v>531272.85076904297</v>
      </c>
      <c r="I30" s="33">
        <f t="shared" si="7"/>
        <v>355429.39966964722</v>
      </c>
      <c r="J30" s="33">
        <f t="shared" si="7"/>
        <v>2664062.8502848148</v>
      </c>
      <c r="K30" s="33">
        <f t="shared" si="7"/>
        <v>294728.87007141113</v>
      </c>
      <c r="L30" s="9"/>
      <c r="M30" s="9"/>
    </row>
    <row r="31" spans="1:13">
      <c r="A31" s="7"/>
      <c r="B31" s="5" t="s">
        <v>7</v>
      </c>
      <c r="C31" s="33">
        <f t="shared" si="2"/>
        <v>11478483.566184998</v>
      </c>
      <c r="D31" s="33">
        <f t="shared" si="6"/>
        <v>13526432.499132872</v>
      </c>
      <c r="E31" s="33">
        <f t="shared" si="6"/>
        <v>24432393.371157169</v>
      </c>
      <c r="F31" s="33">
        <f t="shared" si="6"/>
        <v>21876812.286716461</v>
      </c>
      <c r="H31" s="33">
        <f t="shared" si="4"/>
        <v>18127049.989242554</v>
      </c>
      <c r="I31" s="33">
        <f t="shared" si="7"/>
        <v>14119671.765077829</v>
      </c>
      <c r="J31" s="33">
        <f t="shared" si="7"/>
        <v>18630373.401112497</v>
      </c>
      <c r="K31" s="33">
        <f t="shared" si="7"/>
        <v>16622901.981655359</v>
      </c>
      <c r="L31" s="9"/>
      <c r="M31" s="9"/>
    </row>
    <row r="32" spans="1:13">
      <c r="A32" s="7"/>
      <c r="B32" s="3" t="s">
        <v>8</v>
      </c>
      <c r="C32" s="33">
        <f t="shared" si="2"/>
        <v>2586081.1428375244</v>
      </c>
      <c r="D32" s="33">
        <f t="shared" si="6"/>
        <v>1172068.1705417633</v>
      </c>
      <c r="E32" s="33">
        <f t="shared" si="6"/>
        <v>1465504.2400798798</v>
      </c>
      <c r="F32" s="33">
        <f t="shared" si="6"/>
        <v>1068886.6671924591</v>
      </c>
      <c r="H32" s="33">
        <f t="shared" si="4"/>
        <v>4419796.3346557617</v>
      </c>
      <c r="I32" s="33">
        <f t="shared" si="7"/>
        <v>1180738.4797549248</v>
      </c>
      <c r="J32" s="33">
        <f t="shared" si="7"/>
        <v>915296.40891647339</v>
      </c>
      <c r="K32" s="33">
        <f t="shared" si="7"/>
        <v>527083.43148040771</v>
      </c>
      <c r="L32" s="9"/>
      <c r="M32" s="9"/>
    </row>
    <row r="33" spans="1:13">
      <c r="A33" s="7"/>
      <c r="B33" s="3" t="s">
        <v>9</v>
      </c>
      <c r="C33" s="33">
        <f t="shared" si="2"/>
        <v>2936837.1826248169</v>
      </c>
      <c r="D33" s="33">
        <f t="shared" si="6"/>
        <v>2976290.73549366</v>
      </c>
      <c r="E33" s="33">
        <f t="shared" si="6"/>
        <v>4545165.234597683</v>
      </c>
      <c r="F33" s="33">
        <f t="shared" si="6"/>
        <v>4511810.061691761</v>
      </c>
      <c r="H33" s="33">
        <f t="shared" si="4"/>
        <v>3585911.3216629028</v>
      </c>
      <c r="I33" s="33">
        <f t="shared" si="7"/>
        <v>3938957.1898560524</v>
      </c>
      <c r="J33" s="33">
        <f t="shared" si="7"/>
        <v>3926769.2596459389</v>
      </c>
      <c r="K33" s="33">
        <f t="shared" si="7"/>
        <v>4212747.0573854446</v>
      </c>
      <c r="L33" s="9"/>
      <c r="M33" s="9"/>
    </row>
    <row r="34" spans="1:13">
      <c r="A34" s="10"/>
      <c r="B34" s="3" t="s">
        <v>10</v>
      </c>
      <c r="C34" s="33">
        <f t="shared" si="2"/>
        <v>3697610.6381835938</v>
      </c>
      <c r="D34" s="33">
        <f t="shared" si="6"/>
        <v>3392301.2207252979</v>
      </c>
      <c r="E34" s="33">
        <f t="shared" si="6"/>
        <v>9713775.6593391895</v>
      </c>
      <c r="F34" s="33">
        <f t="shared" si="6"/>
        <v>7233402.7212305069</v>
      </c>
      <c r="H34" s="33">
        <f t="shared" si="4"/>
        <v>4699972.3950500488</v>
      </c>
      <c r="I34" s="33">
        <f t="shared" si="7"/>
        <v>3590325.8290686607</v>
      </c>
      <c r="J34" s="33">
        <f t="shared" si="7"/>
        <v>5645021.5840269327</v>
      </c>
      <c r="K34" s="33">
        <f t="shared" si="7"/>
        <v>4409124.4618335962</v>
      </c>
      <c r="L34" s="9"/>
      <c r="M34" s="9"/>
    </row>
    <row r="35" spans="1:13">
      <c r="A35" s="7"/>
      <c r="B35" s="5" t="s">
        <v>11</v>
      </c>
      <c r="C35" s="33">
        <f t="shared" si="2"/>
        <v>1664375.4995193481</v>
      </c>
      <c r="D35" s="33">
        <f t="shared" si="6"/>
        <v>1630746.6393136978</v>
      </c>
      <c r="E35" s="33">
        <f t="shared" si="6"/>
        <v>3631666.3207298517</v>
      </c>
      <c r="F35" s="33">
        <f t="shared" si="6"/>
        <v>3580739.2298583984</v>
      </c>
      <c r="H35" s="33">
        <f t="shared" si="4"/>
        <v>1482760.3597640991</v>
      </c>
      <c r="I35" s="33">
        <f t="shared" si="7"/>
        <v>1731821.8806962967</v>
      </c>
      <c r="J35" s="33">
        <f t="shared" si="7"/>
        <v>890942.65051102638</v>
      </c>
      <c r="K35" s="33">
        <f t="shared" si="7"/>
        <v>1246582.5699138641</v>
      </c>
      <c r="L35" s="9"/>
      <c r="M35" s="9"/>
    </row>
    <row r="36" spans="1:13">
      <c r="A36" s="7"/>
      <c r="B36" s="3" t="s">
        <v>12</v>
      </c>
      <c r="C36" s="35">
        <f t="shared" si="2"/>
        <v>4615969.7291870117</v>
      </c>
      <c r="D36" s="35">
        <f t="shared" si="6"/>
        <v>7289243.3832967281</v>
      </c>
      <c r="E36" s="35">
        <f t="shared" si="6"/>
        <v>9488574.1891115904</v>
      </c>
      <c r="F36" s="35">
        <f t="shared" si="6"/>
        <v>9650298.0901110172</v>
      </c>
      <c r="H36" s="35">
        <f t="shared" si="4"/>
        <v>1475557.2482070923</v>
      </c>
      <c r="I36" s="35">
        <f t="shared" si="7"/>
        <v>1758388.9500012398</v>
      </c>
      <c r="J36" s="35">
        <f t="shared" si="7"/>
        <v>1503227.2108767033</v>
      </c>
      <c r="K36" s="35">
        <f t="shared" si="7"/>
        <v>1642613.0310684443</v>
      </c>
      <c r="L36" s="7"/>
      <c r="M36" s="7"/>
    </row>
    <row r="37" spans="1:13">
      <c r="A37" s="7"/>
      <c r="B37" s="3"/>
      <c r="C37" s="7"/>
      <c r="D37" s="7"/>
      <c r="E37" s="7"/>
      <c r="F37" s="7"/>
      <c r="G37" s="7"/>
      <c r="H37" s="7"/>
      <c r="I37" s="7"/>
      <c r="J37" s="7"/>
      <c r="K37" s="4"/>
      <c r="L37" s="7"/>
      <c r="M37" s="7"/>
    </row>
    <row r="38" spans="1:13">
      <c r="A38" s="7"/>
      <c r="B38" s="64" t="s">
        <v>41</v>
      </c>
      <c r="C38" s="7"/>
      <c r="D38" s="7"/>
      <c r="E38" s="7"/>
      <c r="F38" s="7"/>
      <c r="G38" s="7"/>
      <c r="H38" s="7"/>
      <c r="I38" s="7"/>
      <c r="J38" s="7"/>
      <c r="K38" s="4"/>
      <c r="L38" s="7"/>
      <c r="M38" s="7"/>
    </row>
    <row r="39" spans="1:13">
      <c r="A39" s="7"/>
      <c r="B39" s="3"/>
      <c r="C39" s="7"/>
      <c r="D39" s="7"/>
      <c r="E39" s="7"/>
      <c r="F39" s="7"/>
      <c r="G39" s="7"/>
      <c r="H39" s="7"/>
      <c r="I39" s="7"/>
      <c r="J39" s="7"/>
      <c r="K39" s="4"/>
      <c r="L39" s="7"/>
      <c r="M39" s="7"/>
    </row>
    <row r="40" spans="1:13">
      <c r="A40" s="7"/>
      <c r="B40" s="73" t="s">
        <v>51</v>
      </c>
      <c r="C40" s="7"/>
      <c r="D40" s="7"/>
      <c r="E40" s="7"/>
      <c r="F40" s="7"/>
      <c r="G40" s="7"/>
      <c r="H40" s="7"/>
      <c r="I40" s="7"/>
      <c r="J40" s="7"/>
      <c r="K40" s="4"/>
      <c r="L40" s="7"/>
      <c r="M40" s="7"/>
    </row>
    <row r="41" spans="1:13">
      <c r="A41" s="7"/>
      <c r="B41" s="3"/>
      <c r="C41" s="7"/>
      <c r="D41" s="7"/>
      <c r="E41" s="7"/>
      <c r="F41" s="7"/>
      <c r="G41" s="7"/>
      <c r="H41" s="7"/>
      <c r="I41" s="7"/>
      <c r="J41" s="7"/>
      <c r="K41" s="4"/>
      <c r="L41" s="9"/>
      <c r="M41" s="9"/>
    </row>
    <row r="42" spans="1:13">
      <c r="A42" s="10"/>
      <c r="B42" s="3" t="s">
        <v>4</v>
      </c>
      <c r="C42" s="36">
        <f t="shared" ref="C42:C50" si="8">C28/C14</f>
        <v>0.34798055214339846</v>
      </c>
      <c r="D42" s="36">
        <f t="shared" ref="D42:F42" si="9">D28/D14</f>
        <v>0.40700559963649335</v>
      </c>
      <c r="E42" s="36">
        <f t="shared" si="9"/>
        <v>0.51979026871841261</v>
      </c>
      <c r="F42" s="36">
        <f t="shared" si="9"/>
        <v>0.47994290126452654</v>
      </c>
      <c r="H42" s="36">
        <f t="shared" ref="H42:H50" si="10">H28/H14</f>
        <v>0.79936719621151664</v>
      </c>
      <c r="I42" s="36">
        <f t="shared" ref="I42:K42" si="11">I28/I14</f>
        <v>0.74912274847918692</v>
      </c>
      <c r="J42" s="36">
        <f t="shared" si="11"/>
        <v>0.80147828970250368</v>
      </c>
      <c r="K42" s="36">
        <f t="shared" si="11"/>
        <v>0.76465104356648339</v>
      </c>
      <c r="L42" s="9"/>
      <c r="M42" s="9"/>
    </row>
    <row r="43" spans="1:13">
      <c r="A43" s="10"/>
      <c r="B43" s="5" t="s">
        <v>5</v>
      </c>
      <c r="C43" s="37">
        <f t="shared" si="8"/>
        <v>0.28980211470616651</v>
      </c>
      <c r="D43" s="37">
        <f t="shared" ref="D43:F50" si="12">D29/D15</f>
        <v>0.33206070931919518</v>
      </c>
      <c r="E43" s="37">
        <f t="shared" si="12"/>
        <v>0.3649797325011615</v>
      </c>
      <c r="F43" s="37">
        <f t="shared" si="12"/>
        <v>0.38199428168811278</v>
      </c>
      <c r="H43" s="37">
        <f t="shared" si="10"/>
        <v>0.66278466576114103</v>
      </c>
      <c r="I43" s="37">
        <f t="shared" ref="I43:K50" si="13">I29/I15</f>
        <v>0.63478692537672377</v>
      </c>
      <c r="J43" s="37">
        <f t="shared" si="13"/>
        <v>0.6660519734927991</v>
      </c>
      <c r="K43" s="37">
        <f t="shared" si="13"/>
        <v>0.65851736892294077</v>
      </c>
      <c r="L43" s="9"/>
      <c r="M43" s="9"/>
    </row>
    <row r="44" spans="1:13">
      <c r="A44" s="10"/>
      <c r="B44" s="5" t="s">
        <v>6</v>
      </c>
      <c r="C44" s="37">
        <f t="shared" si="8"/>
        <v>2.8813183974058951E-2</v>
      </c>
      <c r="D44" s="37">
        <f t="shared" si="12"/>
        <v>2.4645782993609377E-2</v>
      </c>
      <c r="E44" s="37">
        <f t="shared" si="12"/>
        <v>0.10642805491900743</v>
      </c>
      <c r="F44" s="37">
        <f t="shared" si="12"/>
        <v>1.6364216192300038E-2</v>
      </c>
      <c r="H44" s="37">
        <f t="shared" si="10"/>
        <v>5.5947614585739186E-2</v>
      </c>
      <c r="I44" s="37">
        <f t="shared" si="13"/>
        <v>3.032754048795502E-2</v>
      </c>
      <c r="J44" s="37">
        <f t="shared" si="13"/>
        <v>0.19123103841235239</v>
      </c>
      <c r="K44" s="37">
        <f t="shared" si="13"/>
        <v>2.2837136747613618E-2</v>
      </c>
      <c r="L44" s="9"/>
      <c r="M44" s="9"/>
    </row>
    <row r="45" spans="1:13">
      <c r="A45" s="7"/>
      <c r="B45" s="5" t="s">
        <v>7</v>
      </c>
      <c r="C45" s="37">
        <f t="shared" si="8"/>
        <v>0.2032433601447754</v>
      </c>
      <c r="D45" s="37">
        <f t="shared" si="12"/>
        <v>0.24508825733009895</v>
      </c>
      <c r="E45" s="37">
        <f t="shared" si="12"/>
        <v>0.36625083527747365</v>
      </c>
      <c r="F45" s="37">
        <f t="shared" si="12"/>
        <v>0.3362987848044105</v>
      </c>
      <c r="H45" s="37">
        <f t="shared" si="10"/>
        <v>0.66910037069075856</v>
      </c>
      <c r="I45" s="37">
        <f t="shared" si="13"/>
        <v>0.55406171524246972</v>
      </c>
      <c r="J45" s="37">
        <f t="shared" si="13"/>
        <v>0.62314292764676482</v>
      </c>
      <c r="K45" s="37">
        <f t="shared" si="13"/>
        <v>0.56861815820719586</v>
      </c>
      <c r="L45" s="9"/>
      <c r="M45" s="9"/>
    </row>
    <row r="46" spans="1:13">
      <c r="A46" s="7"/>
      <c r="B46" s="3" t="s">
        <v>8</v>
      </c>
      <c r="C46" s="37">
        <f t="shared" si="8"/>
        <v>5.4347536622154746E-2</v>
      </c>
      <c r="D46" s="37">
        <f t="shared" si="12"/>
        <v>2.7361958324898041E-2</v>
      </c>
      <c r="E46" s="37">
        <f t="shared" si="12"/>
        <v>3.3502933201161836E-2</v>
      </c>
      <c r="F46" s="37">
        <f t="shared" si="12"/>
        <v>2.4159022365223458E-2</v>
      </c>
      <c r="H46" s="37">
        <f t="shared" si="10"/>
        <v>0.33021944840648648</v>
      </c>
      <c r="I46" s="37">
        <f t="shared" si="13"/>
        <v>9.4120245796038643E-2</v>
      </c>
      <c r="J46" s="37">
        <f t="shared" si="13"/>
        <v>7.5132960483757838E-2</v>
      </c>
      <c r="K46" s="37">
        <f t="shared" si="13"/>
        <v>4.0118883002978181E-2</v>
      </c>
      <c r="L46" s="9"/>
      <c r="M46" s="9"/>
    </row>
    <row r="47" spans="1:13">
      <c r="A47" s="7"/>
      <c r="B47" s="3" t="s">
        <v>9</v>
      </c>
      <c r="C47" s="37">
        <f t="shared" si="8"/>
        <v>6.1267198407454225E-2</v>
      </c>
      <c r="D47" s="37">
        <f t="shared" si="12"/>
        <v>6.6673320742365816E-2</v>
      </c>
      <c r="E47" s="37">
        <f t="shared" si="12"/>
        <v>9.7072813567618169E-2</v>
      </c>
      <c r="F47" s="37">
        <f t="shared" si="12"/>
        <v>9.4613570877986844E-2</v>
      </c>
      <c r="H47" s="37">
        <f t="shared" si="10"/>
        <v>0.28571776851015185</v>
      </c>
      <c r="I47" s="37">
        <f t="shared" si="13"/>
        <v>0.25739403420594065</v>
      </c>
      <c r="J47" s="37">
        <f t="shared" si="13"/>
        <v>0.2584450249531603</v>
      </c>
      <c r="K47" s="37">
        <f t="shared" si="13"/>
        <v>0.25040547040780731</v>
      </c>
      <c r="L47" s="9"/>
      <c r="M47" s="9"/>
    </row>
    <row r="48" spans="1:13">
      <c r="A48" s="10"/>
      <c r="B48" s="3" t="s">
        <v>10</v>
      </c>
      <c r="C48" s="37">
        <f t="shared" si="8"/>
        <v>7.5933038508787659E-2</v>
      </c>
      <c r="D48" s="37">
        <f t="shared" si="12"/>
        <v>7.5290916821861467E-2</v>
      </c>
      <c r="E48" s="37">
        <f t="shared" si="12"/>
        <v>0.18683630212978497</v>
      </c>
      <c r="F48" s="37">
        <f t="shared" si="12"/>
        <v>0.14349625199472268</v>
      </c>
      <c r="H48" s="37">
        <f t="shared" si="10"/>
        <v>0.34395248908905834</v>
      </c>
      <c r="I48" s="37">
        <f t="shared" si="13"/>
        <v>0.24008190629313444</v>
      </c>
      <c r="J48" s="37">
        <f t="shared" si="13"/>
        <v>0.33378635104678928</v>
      </c>
      <c r="K48" s="37">
        <f t="shared" si="13"/>
        <v>0.25905428003375253</v>
      </c>
      <c r="L48" s="9"/>
      <c r="M48" s="9"/>
    </row>
    <row r="49" spans="1:13">
      <c r="A49" s="7"/>
      <c r="B49" s="5" t="s">
        <v>11</v>
      </c>
      <c r="C49" s="37">
        <f t="shared" si="8"/>
        <v>3.5668419184294475E-2</v>
      </c>
      <c r="D49" s="37">
        <f t="shared" si="12"/>
        <v>3.7666490218658387E-2</v>
      </c>
      <c r="E49" s="37">
        <f t="shared" si="12"/>
        <v>7.9106229589107332E-2</v>
      </c>
      <c r="F49" s="37">
        <f t="shared" si="12"/>
        <v>7.6584112121191386E-2</v>
      </c>
      <c r="H49" s="37">
        <f t="shared" si="10"/>
        <v>0.14192644990901002</v>
      </c>
      <c r="I49" s="37">
        <f t="shared" si="13"/>
        <v>0.13223968059408917</v>
      </c>
      <c r="J49" s="37">
        <f t="shared" si="13"/>
        <v>7.3280354311777457E-2</v>
      </c>
      <c r="K49" s="37">
        <f t="shared" si="13"/>
        <v>8.9957003757213147E-2</v>
      </c>
      <c r="L49" s="9"/>
      <c r="M49" s="9"/>
    </row>
    <row r="50" spans="1:13">
      <c r="A50" s="7"/>
      <c r="B50" s="3" t="s">
        <v>12</v>
      </c>
      <c r="C50" s="38">
        <f t="shared" si="8"/>
        <v>9.3037579468640288E-2</v>
      </c>
      <c r="D50" s="38">
        <f t="shared" si="12"/>
        <v>0.14890332583535235</v>
      </c>
      <c r="E50" s="38">
        <f t="shared" si="12"/>
        <v>0.18329871083481827</v>
      </c>
      <c r="F50" s="38">
        <f t="shared" si="12"/>
        <v>0.18268360876984752</v>
      </c>
      <c r="H50" s="38">
        <f t="shared" si="10"/>
        <v>0.14133442965768545</v>
      </c>
      <c r="I50" s="38">
        <f t="shared" si="13"/>
        <v>0.13399647878574428</v>
      </c>
      <c r="J50" s="38">
        <f t="shared" si="13"/>
        <v>0.11771288561802205</v>
      </c>
      <c r="K50" s="38">
        <f t="shared" si="13"/>
        <v>0.11524223365104908</v>
      </c>
      <c r="L50" s="7"/>
      <c r="M50" s="7"/>
    </row>
    <row r="51" spans="1:13">
      <c r="A51" s="7"/>
      <c r="B51" s="3"/>
      <c r="C51" s="65"/>
      <c r="D51" s="65"/>
      <c r="E51" s="65"/>
      <c r="F51" s="65"/>
      <c r="H51" s="65"/>
      <c r="I51" s="65"/>
      <c r="J51" s="65"/>
      <c r="K51" s="66"/>
      <c r="L51" s="7"/>
      <c r="M51" s="7"/>
    </row>
    <row r="52" spans="1:13">
      <c r="A52" s="7"/>
      <c r="B52" s="64" t="s">
        <v>60</v>
      </c>
      <c r="C52" s="65"/>
      <c r="D52" s="65"/>
      <c r="E52" s="65"/>
      <c r="F52" s="65"/>
      <c r="H52" s="65"/>
      <c r="I52" s="65"/>
      <c r="J52" s="65"/>
      <c r="K52" s="66"/>
      <c r="L52" s="7"/>
      <c r="M52" s="7"/>
    </row>
    <row r="53" spans="1:13">
      <c r="A53" s="11"/>
      <c r="B53" s="3"/>
      <c r="C53" s="7"/>
      <c r="D53" s="7"/>
      <c r="E53" s="7"/>
      <c r="F53" s="7"/>
      <c r="G53" s="7"/>
      <c r="H53" s="7"/>
      <c r="I53" s="7"/>
      <c r="J53" s="7"/>
      <c r="K53" s="4"/>
      <c r="L53" s="11"/>
      <c r="M53" s="11"/>
    </row>
    <row r="54" spans="1:13" ht="105" customHeight="1">
      <c r="B54" s="77" t="s">
        <v>52</v>
      </c>
      <c r="C54" s="89"/>
      <c r="D54" s="89"/>
      <c r="E54" s="89"/>
      <c r="F54" s="89"/>
      <c r="G54" s="89"/>
      <c r="H54" s="89"/>
      <c r="I54" s="89"/>
      <c r="J54" s="89"/>
      <c r="K54" s="90"/>
    </row>
    <row r="55" spans="1:13" ht="45" customHeight="1">
      <c r="B55" s="80" t="s">
        <v>24</v>
      </c>
      <c r="C55" s="81"/>
      <c r="D55" s="81"/>
      <c r="E55" s="81"/>
      <c r="F55" s="81"/>
      <c r="G55" s="81"/>
      <c r="H55" s="81"/>
      <c r="I55" s="81"/>
      <c r="J55" s="81"/>
      <c r="K55" s="82"/>
    </row>
  </sheetData>
  <mergeCells count="6">
    <mergeCell ref="B54:K54"/>
    <mergeCell ref="B4:K4"/>
    <mergeCell ref="B3:K3"/>
    <mergeCell ref="B55:K55"/>
    <mergeCell ref="C6:F6"/>
    <mergeCell ref="H6:K6"/>
  </mergeCell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2"/>
  <sheetViews>
    <sheetView showGridLines="0" workbookViewId="0">
      <selection activeCell="K1" sqref="K1"/>
    </sheetView>
  </sheetViews>
  <sheetFormatPr defaultRowHeight="15"/>
  <cols>
    <col min="2" max="2" width="8.5703125" customWidth="1"/>
    <col min="3" max="9" width="14.7109375" customWidth="1"/>
  </cols>
  <sheetData>
    <row r="1" spans="1:9">
      <c r="A1" t="s">
        <v>47</v>
      </c>
    </row>
    <row r="3" spans="1:9" ht="15" customHeight="1">
      <c r="B3" s="74" t="s">
        <v>28</v>
      </c>
      <c r="C3" s="97"/>
      <c r="D3" s="97"/>
      <c r="E3" s="97"/>
      <c r="F3" s="97"/>
      <c r="G3" s="97"/>
      <c r="H3" s="97"/>
      <c r="I3" s="98"/>
    </row>
    <row r="4" spans="1:9" ht="45" customHeight="1">
      <c r="B4" s="86" t="s">
        <v>48</v>
      </c>
      <c r="C4" s="87"/>
      <c r="D4" s="87"/>
      <c r="E4" s="87"/>
      <c r="F4" s="87"/>
      <c r="G4" s="87"/>
      <c r="H4" s="87"/>
      <c r="I4" s="88"/>
    </row>
    <row r="5" spans="1:9" ht="15" customHeight="1">
      <c r="B5" s="24"/>
      <c r="C5" s="26"/>
      <c r="D5" s="26"/>
      <c r="E5" s="26"/>
      <c r="F5" s="26"/>
      <c r="G5" s="26"/>
      <c r="H5" s="26"/>
      <c r="I5" s="27"/>
    </row>
    <row r="6" spans="1:9" ht="45" customHeight="1">
      <c r="B6" s="30" t="s">
        <v>13</v>
      </c>
      <c r="C6" s="52" t="s">
        <v>25</v>
      </c>
      <c r="D6" s="32" t="s">
        <v>17</v>
      </c>
      <c r="E6" s="32" t="s">
        <v>18</v>
      </c>
      <c r="F6" s="32" t="s">
        <v>19</v>
      </c>
      <c r="G6" s="32" t="s">
        <v>15</v>
      </c>
      <c r="H6" s="32" t="s">
        <v>16</v>
      </c>
      <c r="I6" s="31" t="s">
        <v>14</v>
      </c>
    </row>
    <row r="7" spans="1:9">
      <c r="B7" s="13">
        <v>1993</v>
      </c>
      <c r="C7" s="18">
        <v>4.5937333460324581E-2</v>
      </c>
      <c r="D7" s="19">
        <v>3.5333141144643039E-2</v>
      </c>
      <c r="E7" s="19">
        <v>8.7997569770825651E-2</v>
      </c>
      <c r="F7" s="19">
        <v>5.0513254876209585E-2</v>
      </c>
      <c r="G7" s="19">
        <v>3.9635268519685081E-2</v>
      </c>
      <c r="H7" s="19">
        <v>4.7395142020818362E-2</v>
      </c>
      <c r="I7" s="20">
        <v>4.6099488817184731E-2</v>
      </c>
    </row>
    <row r="8" spans="1:9">
      <c r="B8" s="13">
        <v>1994</v>
      </c>
      <c r="C8" s="18">
        <v>4.129159657006732E-2</v>
      </c>
      <c r="D8" s="19">
        <v>2.9259418975287759E-2</v>
      </c>
      <c r="E8" s="19">
        <v>6.8077812129732643E-2</v>
      </c>
      <c r="F8" s="19">
        <v>3.3904270664437068E-2</v>
      </c>
      <c r="G8" s="19">
        <v>3.0960499155322518E-2</v>
      </c>
      <c r="H8" s="19">
        <v>4.8639554752289586E-2</v>
      </c>
      <c r="I8" s="20">
        <v>4.6750126637810183E-2</v>
      </c>
    </row>
    <row r="9" spans="1:9">
      <c r="B9" s="13">
        <v>1995</v>
      </c>
      <c r="C9" s="18">
        <v>3.3926814620538912E-2</v>
      </c>
      <c r="D9" s="19">
        <v>1.871601824988544E-2</v>
      </c>
      <c r="E9" s="19">
        <v>5.385371435092972E-2</v>
      </c>
      <c r="F9" s="19">
        <v>3.9450244027071979E-2</v>
      </c>
      <c r="G9" s="19">
        <v>2.0734791416608455E-2</v>
      </c>
      <c r="H9" s="19">
        <v>4.5687472917172338E-2</v>
      </c>
      <c r="I9" s="20">
        <v>4.0254488193862778E-2</v>
      </c>
    </row>
    <row r="10" spans="1:9">
      <c r="B10" s="13">
        <v>1996</v>
      </c>
      <c r="C10" s="18">
        <v>3.4623459702597698E-2</v>
      </c>
      <c r="D10" s="19">
        <v>1.6649169414787487E-2</v>
      </c>
      <c r="E10" s="19">
        <v>6.4496735338794589E-2</v>
      </c>
      <c r="F10" s="19">
        <v>3.8151842619546336E-2</v>
      </c>
      <c r="G10" s="19">
        <v>2.1026247922798544E-2</v>
      </c>
      <c r="H10" s="19">
        <v>4.4170324296085681E-2</v>
      </c>
      <c r="I10" s="20">
        <v>4.6541802084769608E-2</v>
      </c>
    </row>
    <row r="11" spans="1:9">
      <c r="B11" s="13">
        <v>1997</v>
      </c>
      <c r="C11" s="18">
        <v>3.7227602750356373E-2</v>
      </c>
      <c r="D11" s="19">
        <v>1.739460778574221E-2</v>
      </c>
      <c r="E11" s="19">
        <v>8.8604136412054155E-2</v>
      </c>
      <c r="F11" s="19">
        <v>3.9881550644949811E-2</v>
      </c>
      <c r="G11" s="19">
        <v>2.6206987173731631E-2</v>
      </c>
      <c r="H11" s="19">
        <v>4.2652964767752481E-2</v>
      </c>
      <c r="I11" s="20">
        <v>4.4073055606251112E-2</v>
      </c>
    </row>
    <row r="12" spans="1:9">
      <c r="B12" s="13">
        <v>1998</v>
      </c>
      <c r="C12" s="18">
        <v>3.5350646331234636E-2</v>
      </c>
      <c r="D12" s="19">
        <v>1.5903966921903444E-2</v>
      </c>
      <c r="E12" s="19">
        <v>8.4852230520012117E-2</v>
      </c>
      <c r="F12" s="19">
        <v>3.0483513973819504E-2</v>
      </c>
      <c r="G12" s="19">
        <v>2.3025436914820129E-2</v>
      </c>
      <c r="H12" s="19">
        <v>4.1899764529369873E-2</v>
      </c>
      <c r="I12" s="20">
        <v>4.4122595750570669E-2</v>
      </c>
    </row>
    <row r="13" spans="1:9">
      <c r="B13" s="13">
        <v>1999</v>
      </c>
      <c r="C13" s="18">
        <v>3.4702435166550388E-2</v>
      </c>
      <c r="D13" s="19">
        <v>1.6883561002262872E-2</v>
      </c>
      <c r="E13" s="19">
        <v>7.6372406460534906E-2</v>
      </c>
      <c r="F13" s="19">
        <v>3.252093346908335E-2</v>
      </c>
      <c r="G13" s="19">
        <v>2.4334430022970033E-2</v>
      </c>
      <c r="H13" s="19">
        <v>4.1016719831223958E-2</v>
      </c>
      <c r="I13" s="20">
        <v>4.2114033865081286E-2</v>
      </c>
    </row>
    <row r="14" spans="1:9">
      <c r="B14" s="13">
        <v>2000</v>
      </c>
      <c r="C14" s="18">
        <v>3.3492359273386431E-2</v>
      </c>
      <c r="D14" s="19">
        <v>1.791301741151784E-2</v>
      </c>
      <c r="E14" s="19">
        <v>6.8056293629793582E-2</v>
      </c>
      <c r="F14" s="19">
        <v>3.8259831967370671E-2</v>
      </c>
      <c r="G14" s="19">
        <v>2.2039110297427351E-2</v>
      </c>
      <c r="H14" s="19">
        <v>4.0405944679608508E-2</v>
      </c>
      <c r="I14" s="20">
        <v>4.041793727449005E-2</v>
      </c>
    </row>
    <row r="15" spans="1:9">
      <c r="B15" s="13">
        <v>2001</v>
      </c>
      <c r="C15" s="18">
        <v>3.6920607704081676E-2</v>
      </c>
      <c r="D15" s="19">
        <v>1.7801382796234822E-2</v>
      </c>
      <c r="E15" s="19">
        <v>8.4738069802071034E-2</v>
      </c>
      <c r="F15" s="19">
        <v>4.4583140715308341E-2</v>
      </c>
      <c r="G15" s="19">
        <v>2.4819998662934554E-2</v>
      </c>
      <c r="H15" s="19">
        <v>4.473074081480842E-2</v>
      </c>
      <c r="I15" s="20">
        <v>4.0653068287441634E-2</v>
      </c>
    </row>
    <row r="16" spans="1:9">
      <c r="B16" s="13">
        <v>2002</v>
      </c>
      <c r="C16" s="18">
        <v>3.7160124795506726E-2</v>
      </c>
      <c r="D16" s="19">
        <v>1.8363550068200035E-2</v>
      </c>
      <c r="E16" s="19">
        <v>7.1480834834198495E-2</v>
      </c>
      <c r="F16" s="19">
        <v>3.4345638927814351E-2</v>
      </c>
      <c r="G16" s="19">
        <v>2.5085357285129825E-2</v>
      </c>
      <c r="H16" s="19">
        <v>4.7097959196792202E-2</v>
      </c>
      <c r="I16" s="20">
        <v>4.2842230185182052E-2</v>
      </c>
    </row>
    <row r="17" spans="2:9">
      <c r="B17" s="13">
        <v>2003</v>
      </c>
      <c r="C17" s="18">
        <v>3.9571484551441848E-2</v>
      </c>
      <c r="D17" s="19">
        <v>1.8724045243476692E-2</v>
      </c>
      <c r="E17" s="19">
        <v>7.8908311974031725E-2</v>
      </c>
      <c r="F17" s="19">
        <v>4.8402795035108651E-2</v>
      </c>
      <c r="G17" s="19">
        <v>2.6561317330079787E-2</v>
      </c>
      <c r="H17" s="19">
        <v>4.8013252624605159E-2</v>
      </c>
      <c r="I17" s="20">
        <v>4.9670032171996968E-2</v>
      </c>
    </row>
    <row r="18" spans="2:9">
      <c r="B18" s="13">
        <v>2004</v>
      </c>
      <c r="C18" s="18">
        <v>3.9100405299707069E-2</v>
      </c>
      <c r="D18" s="19">
        <v>1.7010752896216001E-2</v>
      </c>
      <c r="E18" s="19">
        <v>7.281690050187746E-2</v>
      </c>
      <c r="F18" s="19">
        <v>3.2922178474545205E-2</v>
      </c>
      <c r="G18" s="19">
        <v>2.4220485870434856E-2</v>
      </c>
      <c r="H18" s="19">
        <v>5.2417610913192629E-2</v>
      </c>
      <c r="I18" s="20">
        <v>4.6984203267846449E-2</v>
      </c>
    </row>
    <row r="19" spans="2:9">
      <c r="B19" s="13">
        <v>2005</v>
      </c>
      <c r="C19" s="18">
        <v>3.8697179677596123E-2</v>
      </c>
      <c r="D19" s="19">
        <v>1.7291504314661931E-2</v>
      </c>
      <c r="E19" s="19">
        <v>7.3747500497977347E-2</v>
      </c>
      <c r="F19" s="19">
        <v>3.2123917507934363E-2</v>
      </c>
      <c r="G19" s="19">
        <v>2.3584701601733933E-2</v>
      </c>
      <c r="H19" s="19">
        <v>5.0900851982274016E-2</v>
      </c>
      <c r="I19" s="20">
        <v>4.5510322143664218E-2</v>
      </c>
    </row>
    <row r="20" spans="2:9">
      <c r="B20" s="13">
        <v>2006</v>
      </c>
      <c r="C20" s="18">
        <v>4.0441458959324106E-2</v>
      </c>
      <c r="D20" s="19">
        <v>1.6757951110328007E-2</v>
      </c>
      <c r="E20" s="19">
        <v>6.7420592314297548E-2</v>
      </c>
      <c r="F20" s="19">
        <v>3.4069944293891145E-2</v>
      </c>
      <c r="G20" s="19">
        <v>2.4497793811779713E-2</v>
      </c>
      <c r="H20" s="19">
        <v>5.2860226611724757E-2</v>
      </c>
      <c r="I20" s="20">
        <v>5.8747541160073115E-2</v>
      </c>
    </row>
    <row r="21" spans="2:9">
      <c r="B21" s="13">
        <v>2007</v>
      </c>
      <c r="C21" s="18">
        <v>3.9145839370991371E-2</v>
      </c>
      <c r="D21" s="19">
        <v>1.8209985443632379E-2</v>
      </c>
      <c r="E21" s="19">
        <v>6.2362730571088133E-2</v>
      </c>
      <c r="F21" s="19">
        <v>3.350344073685263E-2</v>
      </c>
      <c r="G21" s="19">
        <v>2.4539969738768281E-2</v>
      </c>
      <c r="H21" s="19">
        <v>4.9927116471674568E-2</v>
      </c>
      <c r="I21" s="20">
        <v>5.4788538122179958E-2</v>
      </c>
    </row>
    <row r="22" spans="2:9">
      <c r="B22" s="13">
        <v>2008</v>
      </c>
      <c r="C22" s="18">
        <v>3.8661513136775995E-2</v>
      </c>
      <c r="D22" s="19">
        <v>1.8143360264388397E-2</v>
      </c>
      <c r="E22" s="19">
        <v>6.9354805934836242E-2</v>
      </c>
      <c r="F22" s="19">
        <v>2.604483961260122E-2</v>
      </c>
      <c r="G22" s="19">
        <v>2.3981984772795374E-2</v>
      </c>
      <c r="H22" s="19">
        <v>5.0448613294961468E-2</v>
      </c>
      <c r="I22" s="20">
        <v>4.7119899531870582E-2</v>
      </c>
    </row>
    <row r="23" spans="2:9">
      <c r="B23" s="13">
        <v>2009</v>
      </c>
      <c r="C23" s="18">
        <v>3.7698489826793226E-2</v>
      </c>
      <c r="D23" s="19">
        <v>2.0037185188702386E-2</v>
      </c>
      <c r="E23" s="19">
        <v>4.5912883907204945E-2</v>
      </c>
      <c r="F23" s="19">
        <v>3.3459170203441399E-2</v>
      </c>
      <c r="G23" s="19">
        <v>2.4281966512607837E-2</v>
      </c>
      <c r="H23" s="19">
        <v>5.3164393285596627E-2</v>
      </c>
      <c r="I23" s="20">
        <v>3.9133438751148643E-2</v>
      </c>
    </row>
    <row r="24" spans="2:9">
      <c r="B24" s="13">
        <v>2010</v>
      </c>
      <c r="C24" s="18">
        <v>3.6807262479835241E-2</v>
      </c>
      <c r="D24" s="19">
        <v>1.5986121352612358E-2</v>
      </c>
      <c r="E24" s="19">
        <v>4.6529774498229412E-2</v>
      </c>
      <c r="F24" s="19">
        <v>2.6474341362154975E-2</v>
      </c>
      <c r="G24" s="19">
        <v>2.2891787930598404E-2</v>
      </c>
      <c r="H24" s="19">
        <v>5.5472300969571883E-2</v>
      </c>
      <c r="I24" s="20">
        <v>3.4353258062190389E-2</v>
      </c>
    </row>
    <row r="25" spans="2:9">
      <c r="B25" s="13">
        <v>2011</v>
      </c>
      <c r="C25" s="18">
        <v>3.6578960682978418E-2</v>
      </c>
      <c r="D25" s="19">
        <v>1.3429174721080506E-2</v>
      </c>
      <c r="E25" s="19">
        <v>4.7705062653940852E-2</v>
      </c>
      <c r="F25" s="19">
        <v>2.9468575726301963E-2</v>
      </c>
      <c r="G25" s="19">
        <v>2.2011197224373728E-2</v>
      </c>
      <c r="H25" s="19">
        <v>5.6089078753537025E-2</v>
      </c>
      <c r="I25" s="20">
        <v>3.3290699989269708E-2</v>
      </c>
    </row>
    <row r="26" spans="2:9">
      <c r="B26" s="13">
        <v>2012</v>
      </c>
      <c r="C26" s="18">
        <v>3.7545679604359165E-2</v>
      </c>
      <c r="D26" s="19">
        <v>1.5849475950848093E-2</v>
      </c>
      <c r="E26" s="19">
        <v>4.4725182271696091E-2</v>
      </c>
      <c r="F26" s="19">
        <v>2.4110770337015017E-2</v>
      </c>
      <c r="G26" s="19">
        <v>2.2937987410471809E-2</v>
      </c>
      <c r="H26" s="19">
        <v>5.6804649237137086E-2</v>
      </c>
      <c r="I26" s="20">
        <v>3.5795893253805562E-2</v>
      </c>
    </row>
    <row r="27" spans="2:9">
      <c r="B27" s="13">
        <v>2013</v>
      </c>
      <c r="C27" s="18">
        <v>3.9944206439848362E-2</v>
      </c>
      <c r="D27" s="19">
        <v>1.4912409221961445E-2</v>
      </c>
      <c r="E27" s="19">
        <v>5.1927906525902026E-2</v>
      </c>
      <c r="F27" s="19">
        <v>2.6108290807930874E-2</v>
      </c>
      <c r="G27" s="19">
        <v>2.2591900737392267E-2</v>
      </c>
      <c r="H27" s="19">
        <v>6.0833460988669458E-2</v>
      </c>
      <c r="I27" s="20">
        <v>4.0508626648961016E-2</v>
      </c>
    </row>
    <row r="28" spans="2:9">
      <c r="B28" s="13">
        <v>2014</v>
      </c>
      <c r="C28" s="18">
        <v>4.1015275075288724E-2</v>
      </c>
      <c r="D28" s="19">
        <v>1.5211938525327772E-2</v>
      </c>
      <c r="E28" s="19">
        <v>4.9928723332611565E-2</v>
      </c>
      <c r="F28" s="19">
        <v>2.942355498100634E-2</v>
      </c>
      <c r="G28" s="19">
        <v>2.2899452180526143E-2</v>
      </c>
      <c r="H28" s="19">
        <v>6.2833320851510541E-2</v>
      </c>
      <c r="I28" s="20">
        <v>4.3045657368262234E-2</v>
      </c>
    </row>
    <row r="29" spans="2:9">
      <c r="B29" s="13">
        <v>2015</v>
      </c>
      <c r="C29" s="18">
        <v>3.8934051591030527E-2</v>
      </c>
      <c r="D29" s="19">
        <v>1.7020445787935653E-2</v>
      </c>
      <c r="E29" s="19">
        <v>4.9249146502999497E-2</v>
      </c>
      <c r="F29" s="19">
        <v>4.129869272273215E-2</v>
      </c>
      <c r="G29" s="19">
        <v>2.4128834865756187E-2</v>
      </c>
      <c r="H29" s="19">
        <v>5.6546839649832238E-2</v>
      </c>
      <c r="I29" s="20">
        <v>3.6102807629695449E-2</v>
      </c>
    </row>
    <row r="30" spans="2:9">
      <c r="B30" s="13">
        <v>2016</v>
      </c>
      <c r="C30" s="18">
        <v>3.9363474626632165E-2</v>
      </c>
      <c r="D30" s="19">
        <v>1.5272729229864442E-2</v>
      </c>
      <c r="E30" s="19">
        <v>5.266365238827117E-2</v>
      </c>
      <c r="F30" s="19">
        <v>3.0525505060740081E-2</v>
      </c>
      <c r="G30" s="19">
        <v>2.3027725198661437E-2</v>
      </c>
      <c r="H30" s="19">
        <v>5.6629092818759823E-2</v>
      </c>
      <c r="I30" s="20">
        <v>4.3603991739377942E-2</v>
      </c>
    </row>
    <row r="31" spans="2:9" ht="75" customHeight="1">
      <c r="B31" s="77" t="s">
        <v>53</v>
      </c>
      <c r="C31" s="99"/>
      <c r="D31" s="99"/>
      <c r="E31" s="99"/>
      <c r="F31" s="99"/>
      <c r="G31" s="99"/>
      <c r="H31" s="99"/>
      <c r="I31" s="100"/>
    </row>
    <row r="32" spans="2:9" ht="45" customHeight="1">
      <c r="B32" s="80" t="s">
        <v>24</v>
      </c>
      <c r="C32" s="81"/>
      <c r="D32" s="81"/>
      <c r="E32" s="81"/>
      <c r="F32" s="81"/>
      <c r="G32" s="81"/>
      <c r="H32" s="81"/>
      <c r="I32" s="82"/>
    </row>
  </sheetData>
  <mergeCells count="4">
    <mergeCell ref="B3:I3"/>
    <mergeCell ref="B4:I4"/>
    <mergeCell ref="B31:I31"/>
    <mergeCell ref="B32:I32"/>
  </mergeCells>
  <pageMargins left="0.7" right="0.7" top="0.75" bottom="0.75" header="0.3" footer="0.3"/>
  <pageSetup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2"/>
  <sheetViews>
    <sheetView showGridLines="0" workbookViewId="0">
      <selection activeCell="K1" sqref="K1"/>
    </sheetView>
  </sheetViews>
  <sheetFormatPr defaultRowHeight="15"/>
  <cols>
    <col min="2" max="2" width="8.5703125" customWidth="1"/>
    <col min="3" max="9" width="14.7109375" customWidth="1"/>
  </cols>
  <sheetData>
    <row r="1" spans="1:9">
      <c r="A1" t="s">
        <v>47</v>
      </c>
    </row>
    <row r="3" spans="1:9" ht="15" customHeight="1">
      <c r="B3" s="74" t="s">
        <v>29</v>
      </c>
      <c r="C3" s="97"/>
      <c r="D3" s="97"/>
      <c r="E3" s="97"/>
      <c r="F3" s="97"/>
      <c r="G3" s="97"/>
      <c r="H3" s="97"/>
      <c r="I3" s="98"/>
    </row>
    <row r="4" spans="1:9" ht="45" customHeight="1">
      <c r="B4" s="101" t="s">
        <v>55</v>
      </c>
      <c r="C4" s="102"/>
      <c r="D4" s="102"/>
      <c r="E4" s="102"/>
      <c r="F4" s="102"/>
      <c r="G4" s="102"/>
      <c r="H4" s="102"/>
      <c r="I4" s="103"/>
    </row>
    <row r="5" spans="1:9" ht="15" customHeight="1">
      <c r="B5" s="53"/>
      <c r="C5" s="26"/>
      <c r="D5" s="26"/>
      <c r="E5" s="26"/>
      <c r="F5" s="26"/>
      <c r="G5" s="26"/>
      <c r="H5" s="26"/>
      <c r="I5" s="27"/>
    </row>
    <row r="6" spans="1:9" ht="45" customHeight="1">
      <c r="B6" s="30" t="s">
        <v>13</v>
      </c>
      <c r="C6" s="52" t="s">
        <v>25</v>
      </c>
      <c r="D6" s="32" t="s">
        <v>17</v>
      </c>
      <c r="E6" s="32" t="s">
        <v>18</v>
      </c>
      <c r="F6" s="32" t="s">
        <v>19</v>
      </c>
      <c r="G6" s="32" t="s">
        <v>15</v>
      </c>
      <c r="H6" s="32" t="s">
        <v>16</v>
      </c>
      <c r="I6" s="31" t="s">
        <v>14</v>
      </c>
    </row>
    <row r="7" spans="1:9">
      <c r="B7" s="13">
        <v>1993</v>
      </c>
      <c r="C7" s="39">
        <v>11916847.976203918</v>
      </c>
      <c r="D7" s="40">
        <v>1737968.4515686035</v>
      </c>
      <c r="E7" s="40">
        <v>1514523.9896697998</v>
      </c>
      <c r="F7" s="40">
        <v>121877.10018920898</v>
      </c>
      <c r="G7" s="40">
        <v>3007483.9209442139</v>
      </c>
      <c r="H7" s="40">
        <v>3938379.480255127</v>
      </c>
      <c r="I7" s="41">
        <v>1417069.6534729004</v>
      </c>
    </row>
    <row r="8" spans="1:9">
      <c r="B8" s="13">
        <v>1994</v>
      </c>
      <c r="C8" s="39">
        <v>10816349.022239685</v>
      </c>
      <c r="D8" s="40">
        <v>1444081.339630127</v>
      </c>
      <c r="E8" s="40">
        <v>1197597.3992156982</v>
      </c>
      <c r="F8" s="40">
        <v>88852.059906005859</v>
      </c>
      <c r="G8" s="40">
        <v>2351542.1927185059</v>
      </c>
      <c r="H8" s="40">
        <v>4097942.579246521</v>
      </c>
      <c r="I8" s="41">
        <v>1460904.5718231201</v>
      </c>
    </row>
    <row r="9" spans="1:9">
      <c r="B9" s="13">
        <v>1995</v>
      </c>
      <c r="C9" s="39">
        <v>8964625.3158073425</v>
      </c>
      <c r="D9" s="40">
        <v>919722.24871826172</v>
      </c>
      <c r="E9" s="40">
        <v>973281.34201049805</v>
      </c>
      <c r="F9" s="40">
        <v>114385.22970581055</v>
      </c>
      <c r="G9" s="40">
        <v>1573695.4879722595</v>
      </c>
      <c r="H9" s="40">
        <v>3908212.3569488525</v>
      </c>
      <c r="I9" s="41">
        <v>1274188.5906219482</v>
      </c>
    </row>
    <row r="10" spans="1:9">
      <c r="B10" s="13">
        <v>1996</v>
      </c>
      <c r="C10" s="39">
        <v>9233459.2277832031</v>
      </c>
      <c r="D10" s="40">
        <v>820853.62023925781</v>
      </c>
      <c r="E10" s="40">
        <v>1139535.299407959</v>
      </c>
      <c r="F10" s="40">
        <v>121961.43032836914</v>
      </c>
      <c r="G10" s="40">
        <v>1608931.411315918</v>
      </c>
      <c r="H10" s="40">
        <v>3845734.8987503052</v>
      </c>
      <c r="I10" s="41">
        <v>1483429.3975448608</v>
      </c>
    </row>
    <row r="11" spans="1:9">
      <c r="B11" s="13">
        <v>1997</v>
      </c>
      <c r="C11" s="39">
        <v>10013637.566264629</v>
      </c>
      <c r="D11" s="40">
        <v>863521.85012722015</v>
      </c>
      <c r="E11" s="40">
        <v>1556478.5691766739</v>
      </c>
      <c r="F11" s="40">
        <v>132992.13074016571</v>
      </c>
      <c r="G11" s="40">
        <v>2012761.5188012123</v>
      </c>
      <c r="H11" s="40">
        <v>3771818.0749597549</v>
      </c>
      <c r="I11" s="41">
        <v>1413967.6533374786</v>
      </c>
    </row>
    <row r="12" spans="1:9">
      <c r="B12" s="13">
        <v>1998</v>
      </c>
      <c r="C12" s="39">
        <v>9599297.8699999992</v>
      </c>
      <c r="D12" s="40">
        <v>792061.59</v>
      </c>
      <c r="E12" s="40">
        <v>1505308.07</v>
      </c>
      <c r="F12" s="40">
        <v>99378.03</v>
      </c>
      <c r="G12" s="40">
        <v>1761615.79</v>
      </c>
      <c r="H12" s="40">
        <v>3798614.8</v>
      </c>
      <c r="I12" s="41">
        <v>1429083.34</v>
      </c>
    </row>
    <row r="13" spans="1:9">
      <c r="B13" s="13">
        <v>1999</v>
      </c>
      <c r="C13" s="39">
        <v>9505044.4299999997</v>
      </c>
      <c r="D13" s="40">
        <v>858024.35</v>
      </c>
      <c r="E13" s="40">
        <v>1305391.8</v>
      </c>
      <c r="F13" s="40">
        <v>106078.04</v>
      </c>
      <c r="G13" s="40">
        <v>1878567.26</v>
      </c>
      <c r="H13" s="40">
        <v>3765643.72</v>
      </c>
      <c r="I13" s="41">
        <v>1372351.91</v>
      </c>
    </row>
    <row r="14" spans="1:9">
      <c r="B14" s="13">
        <v>2000</v>
      </c>
      <c r="C14" s="39">
        <v>9251015.5083627701</v>
      </c>
      <c r="D14" s="40">
        <v>918467.53886222839</v>
      </c>
      <c r="E14" s="40">
        <v>1138626.1298370361</v>
      </c>
      <c r="F14" s="40">
        <v>129750.93952941895</v>
      </c>
      <c r="G14" s="40">
        <v>1707557.8208303452</v>
      </c>
      <c r="H14" s="40">
        <v>3770492.0299873352</v>
      </c>
      <c r="I14" s="41">
        <v>1330237.4701004028</v>
      </c>
    </row>
    <row r="15" spans="1:9">
      <c r="B15" s="13">
        <v>2001</v>
      </c>
      <c r="C15" s="39">
        <v>10409283.419833064</v>
      </c>
      <c r="D15" s="40">
        <v>901717.70040607452</v>
      </c>
      <c r="E15" s="40">
        <v>1471015.8721532822</v>
      </c>
      <c r="F15" s="40">
        <v>155898.66974639893</v>
      </c>
      <c r="G15" s="40">
        <v>1977105.2899522781</v>
      </c>
      <c r="H15" s="40">
        <v>4290309.9169710875</v>
      </c>
      <c r="I15" s="41">
        <v>1372072.3811798096</v>
      </c>
    </row>
    <row r="16" spans="1:9">
      <c r="B16" s="13">
        <v>2002</v>
      </c>
      <c r="C16" s="39">
        <v>10617164.324442863</v>
      </c>
      <c r="D16" s="40">
        <v>935608.19892311096</v>
      </c>
      <c r="E16" s="40">
        <v>1265789.8024101257</v>
      </c>
      <c r="F16" s="40">
        <v>121958.039894104</v>
      </c>
      <c r="G16" s="40">
        <v>2014721.3999929428</v>
      </c>
      <c r="H16" s="40">
        <v>4610792.8327417374</v>
      </c>
      <c r="I16" s="41">
        <v>1465912.4601898193</v>
      </c>
    </row>
    <row r="17" spans="2:11">
      <c r="B17" s="13">
        <v>2003</v>
      </c>
      <c r="C17" s="39">
        <v>11398532.829828262</v>
      </c>
      <c r="D17" s="40">
        <v>948143.39887833595</v>
      </c>
      <c r="E17" s="40">
        <v>1437126.2367095947</v>
      </c>
      <c r="F17" s="40">
        <v>173411.60993528366</v>
      </c>
      <c r="G17" s="40">
        <v>2143602.5006246567</v>
      </c>
      <c r="H17" s="40">
        <v>4761919.3674314022</v>
      </c>
      <c r="I17" s="41">
        <v>1720521.2672042847</v>
      </c>
    </row>
    <row r="18" spans="2:11">
      <c r="B18" s="13">
        <v>2004</v>
      </c>
      <c r="C18" s="39">
        <v>11377830.582790852</v>
      </c>
      <c r="D18" s="40">
        <v>862829.85933196545</v>
      </c>
      <c r="E18" s="40">
        <v>1336155.4699831009</v>
      </c>
      <c r="F18" s="40">
        <v>121458.70986938477</v>
      </c>
      <c r="G18" s="40">
        <v>1984315.4205551147</v>
      </c>
      <c r="H18" s="40">
        <v>5245090.6459327936</v>
      </c>
      <c r="I18" s="41">
        <v>1653059.9273986816</v>
      </c>
    </row>
    <row r="19" spans="2:11">
      <c r="B19" s="13">
        <v>2005</v>
      </c>
      <c r="C19" s="39">
        <v>11364261.48033464</v>
      </c>
      <c r="D19" s="40">
        <v>878701.86855256557</v>
      </c>
      <c r="E19" s="40">
        <v>1338462.0707731247</v>
      </c>
      <c r="F19" s="40">
        <v>119917.04046916962</v>
      </c>
      <c r="G19" s="40">
        <v>1921882.5192319155</v>
      </c>
      <c r="H19" s="40">
        <v>5229983.2641341686</v>
      </c>
      <c r="I19" s="41">
        <v>1613875.6977806091</v>
      </c>
    </row>
    <row r="20" spans="2:11">
      <c r="B20" s="13">
        <v>2006</v>
      </c>
      <c r="C20" s="39">
        <v>11995863.949536443</v>
      </c>
      <c r="D20" s="40">
        <v>852991.21054553986</v>
      </c>
      <c r="E20" s="40">
        <v>1267518.1595995426</v>
      </c>
      <c r="F20" s="40">
        <v>119579.06973266602</v>
      </c>
      <c r="G20" s="40">
        <v>2032078.8379266262</v>
      </c>
      <c r="H20" s="40">
        <v>5476922.2434960604</v>
      </c>
      <c r="I20" s="41">
        <v>2114694.6883106232</v>
      </c>
    </row>
    <row r="21" spans="2:11">
      <c r="B21" s="13">
        <v>2007</v>
      </c>
      <c r="C21" s="39">
        <v>11702068.788747549</v>
      </c>
      <c r="D21" s="40">
        <v>917589.07054686546</v>
      </c>
      <c r="E21" s="40">
        <v>1197071.0675516129</v>
      </c>
      <c r="F21" s="40">
        <v>132001.4096031189</v>
      </c>
      <c r="G21" s="40">
        <v>1991127.2170011997</v>
      </c>
      <c r="H21" s="40">
        <v>5324376.5553100109</v>
      </c>
      <c r="I21" s="41">
        <v>2014430.1686401367</v>
      </c>
    </row>
    <row r="22" spans="2:11">
      <c r="B22" s="13">
        <v>2008</v>
      </c>
      <c r="C22" s="39">
        <v>11650883.730178893</v>
      </c>
      <c r="D22" s="40">
        <v>918731.17918211222</v>
      </c>
      <c r="E22" s="40">
        <v>1330912.0275211334</v>
      </c>
      <c r="F22" s="40">
        <v>98313.159980773926</v>
      </c>
      <c r="G22" s="40">
        <v>1962833.9802980423</v>
      </c>
      <c r="H22" s="40">
        <v>5410182.5533547401</v>
      </c>
      <c r="I22" s="41">
        <v>1779946.2404327393</v>
      </c>
    </row>
    <row r="23" spans="2:11">
      <c r="B23" s="13">
        <v>2009</v>
      </c>
      <c r="C23" s="39">
        <v>11470893.835316658</v>
      </c>
      <c r="D23" s="40">
        <v>1008566.5197863579</v>
      </c>
      <c r="E23" s="40">
        <v>902029.08053851128</v>
      </c>
      <c r="F23" s="40">
        <v>137319.82048797607</v>
      </c>
      <c r="G23" s="40">
        <v>2008548.7773728371</v>
      </c>
      <c r="H23" s="40">
        <v>5736935.8468782902</v>
      </c>
      <c r="I23" s="41">
        <v>1511072.0504302979</v>
      </c>
    </row>
    <row r="24" spans="2:11">
      <c r="B24" s="13">
        <v>2010</v>
      </c>
      <c r="C24" s="39">
        <v>11267058.752162814</v>
      </c>
      <c r="D24" s="40">
        <v>792254.1901974678</v>
      </c>
      <c r="E24" s="40">
        <v>944559.50955438614</v>
      </c>
      <c r="F24" s="40">
        <v>111849.49024963379</v>
      </c>
      <c r="G24" s="40">
        <v>1878884.7396241426</v>
      </c>
      <c r="H24" s="40">
        <v>6098527.35090518</v>
      </c>
      <c r="I24" s="41">
        <v>1345917.2215909958</v>
      </c>
    </row>
    <row r="25" spans="2:11">
      <c r="B25" s="13">
        <v>2011</v>
      </c>
      <c r="C25" s="39">
        <v>11296580.244981527</v>
      </c>
      <c r="D25" s="40">
        <v>648712.31985425949</v>
      </c>
      <c r="E25" s="40">
        <v>980762.36025381088</v>
      </c>
      <c r="F25" s="40">
        <v>132403.54015254974</v>
      </c>
      <c r="G25" s="40">
        <v>1794587.750649929</v>
      </c>
      <c r="H25" s="40">
        <v>6264139.0452988148</v>
      </c>
      <c r="I25" s="41">
        <v>1381788.7586536407</v>
      </c>
    </row>
    <row r="26" spans="2:11">
      <c r="B26" s="13">
        <v>2012</v>
      </c>
      <c r="C26" s="39">
        <v>11681068.125466108</v>
      </c>
      <c r="D26" s="40">
        <v>770515.86979484558</v>
      </c>
      <c r="E26" s="40">
        <v>893881.71917581558</v>
      </c>
      <c r="F26" s="40">
        <v>114710.78957557678</v>
      </c>
      <c r="G26" s="40">
        <v>1863762.9416599274</v>
      </c>
      <c r="H26" s="40">
        <v>6384238.0337975025</v>
      </c>
      <c r="I26" s="41">
        <v>1549512.3812761307</v>
      </c>
    </row>
    <row r="27" spans="2:11">
      <c r="B27" s="13">
        <v>2013</v>
      </c>
      <c r="C27" s="39">
        <v>12518556</v>
      </c>
      <c r="D27" s="40">
        <v>724587</v>
      </c>
      <c r="E27" s="40">
        <v>1036886</v>
      </c>
      <c r="F27" s="40">
        <v>120185</v>
      </c>
      <c r="G27" s="40">
        <v>1852926</v>
      </c>
      <c r="H27" s="40">
        <v>6871376</v>
      </c>
      <c r="I27" s="41">
        <v>1801700</v>
      </c>
    </row>
    <row r="28" spans="2:11">
      <c r="B28" s="13">
        <v>2014</v>
      </c>
      <c r="C28" s="39">
        <v>12967715.481153369</v>
      </c>
      <c r="D28" s="40">
        <v>741687.96057486534</v>
      </c>
      <c r="E28" s="40">
        <v>998095.10805380344</v>
      </c>
      <c r="F28" s="40">
        <v>129970.67991948128</v>
      </c>
      <c r="G28" s="40">
        <v>1890832.200501442</v>
      </c>
      <c r="H28" s="40">
        <v>7143080.9538469315</v>
      </c>
      <c r="I28" s="41">
        <v>1979840.3884727955</v>
      </c>
    </row>
    <row r="29" spans="2:11">
      <c r="B29" s="13">
        <v>2015</v>
      </c>
      <c r="C29" s="39">
        <v>12414842.361513615</v>
      </c>
      <c r="D29" s="40">
        <v>829447.79889249802</v>
      </c>
      <c r="E29" s="40">
        <v>973850.54922103882</v>
      </c>
      <c r="F29" s="40">
        <v>193487.74984836578</v>
      </c>
      <c r="G29" s="40">
        <v>1962488.7278561592</v>
      </c>
      <c r="H29" s="40">
        <v>6555262.3058791161</v>
      </c>
      <c r="I29" s="41">
        <v>1716563.8204212189</v>
      </c>
    </row>
    <row r="30" spans="2:11">
      <c r="B30" s="13">
        <v>2016</v>
      </c>
      <c r="C30" s="39">
        <v>12610955.118627787</v>
      </c>
      <c r="D30" s="40">
        <v>748520.96910095215</v>
      </c>
      <c r="E30" s="40">
        <v>1019163.8314266205</v>
      </c>
      <c r="F30" s="40">
        <v>148489.62976837158</v>
      </c>
      <c r="G30" s="40">
        <v>1854951.9939126968</v>
      </c>
      <c r="H30" s="40">
        <v>6597184.568955183</v>
      </c>
      <c r="I30" s="41">
        <v>2148536.6661324501</v>
      </c>
      <c r="K30" s="51">
        <f>(C30-SUM(D30:I30))/C30</f>
        <v>7.4623578028998961E-3</v>
      </c>
    </row>
    <row r="31" spans="2:11" ht="75" customHeight="1">
      <c r="B31" s="77" t="s">
        <v>53</v>
      </c>
      <c r="C31" s="99"/>
      <c r="D31" s="99"/>
      <c r="E31" s="99"/>
      <c r="F31" s="99"/>
      <c r="G31" s="99"/>
      <c r="H31" s="99"/>
      <c r="I31" s="100"/>
    </row>
    <row r="32" spans="2:11" ht="45" customHeight="1">
      <c r="B32" s="80" t="s">
        <v>24</v>
      </c>
      <c r="C32" s="81"/>
      <c r="D32" s="81"/>
      <c r="E32" s="81"/>
      <c r="F32" s="81"/>
      <c r="G32" s="81"/>
      <c r="H32" s="81"/>
      <c r="I32" s="82"/>
    </row>
  </sheetData>
  <mergeCells count="4">
    <mergeCell ref="B3:I3"/>
    <mergeCell ref="B4:I4"/>
    <mergeCell ref="B31:I31"/>
    <mergeCell ref="B32:I32"/>
  </mergeCells>
  <pageMargins left="0.7" right="0.7" top="0.75" bottom="0.75" header="0.3" footer="0.3"/>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2"/>
  <sheetViews>
    <sheetView showGridLines="0" workbookViewId="0">
      <selection activeCell="K1" sqref="K1"/>
    </sheetView>
  </sheetViews>
  <sheetFormatPr defaultRowHeight="15"/>
  <cols>
    <col min="2" max="2" width="8.5703125" customWidth="1"/>
    <col min="3" max="9" width="14.7109375" customWidth="1"/>
  </cols>
  <sheetData>
    <row r="1" spans="1:9">
      <c r="A1" t="s">
        <v>47</v>
      </c>
    </row>
    <row r="3" spans="1:9" ht="15" customHeight="1">
      <c r="B3" s="74" t="s">
        <v>30</v>
      </c>
      <c r="C3" s="97"/>
      <c r="D3" s="97"/>
      <c r="E3" s="97"/>
      <c r="F3" s="97"/>
      <c r="G3" s="97"/>
      <c r="H3" s="97"/>
      <c r="I3" s="98"/>
    </row>
    <row r="4" spans="1:9" ht="45" customHeight="1">
      <c r="B4" s="104" t="s">
        <v>48</v>
      </c>
      <c r="C4" s="102"/>
      <c r="D4" s="102"/>
      <c r="E4" s="102"/>
      <c r="F4" s="102"/>
      <c r="G4" s="102"/>
      <c r="H4" s="102"/>
      <c r="I4" s="103"/>
    </row>
    <row r="5" spans="1:9" ht="15" customHeight="1">
      <c r="B5" s="24"/>
      <c r="C5" s="26"/>
      <c r="D5" s="26"/>
      <c r="E5" s="26"/>
      <c r="F5" s="26"/>
      <c r="G5" s="26"/>
      <c r="H5" s="26"/>
      <c r="I5" s="27"/>
    </row>
    <row r="6" spans="1:9" ht="45" customHeight="1">
      <c r="B6" s="30" t="s">
        <v>13</v>
      </c>
      <c r="C6" s="52" t="s">
        <v>25</v>
      </c>
      <c r="D6" s="32" t="s">
        <v>17</v>
      </c>
      <c r="E6" s="32" t="s">
        <v>18</v>
      </c>
      <c r="F6" s="32" t="s">
        <v>19</v>
      </c>
      <c r="G6" s="32" t="s">
        <v>15</v>
      </c>
      <c r="H6" s="32" t="s">
        <v>16</v>
      </c>
      <c r="I6" s="31" t="s">
        <v>14</v>
      </c>
    </row>
    <row r="7" spans="1:9">
      <c r="B7" s="13">
        <v>1993</v>
      </c>
      <c r="C7" s="18">
        <v>0.20300126940258792</v>
      </c>
      <c r="D7" s="19">
        <v>0.17992774845452933</v>
      </c>
      <c r="E7" s="19">
        <v>0.52922724787991227</v>
      </c>
      <c r="F7" s="19">
        <v>0.30542671781916247</v>
      </c>
      <c r="G7" s="19">
        <v>0.2064126670703022</v>
      </c>
      <c r="H7" s="19">
        <v>0.1373221935723852</v>
      </c>
      <c r="I7" s="20">
        <v>0.20930347140715813</v>
      </c>
    </row>
    <row r="8" spans="1:9">
      <c r="B8" s="13">
        <v>1994</v>
      </c>
      <c r="C8" s="18">
        <v>0.18576737975993624</v>
      </c>
      <c r="D8" s="19">
        <v>0.1529505729902689</v>
      </c>
      <c r="E8" s="19">
        <v>0.47890236382161944</v>
      </c>
      <c r="F8" s="19">
        <v>0.27068981737963843</v>
      </c>
      <c r="G8" s="19">
        <v>0.17690059120389159</v>
      </c>
      <c r="H8" s="19">
        <v>0.14017049095565892</v>
      </c>
      <c r="I8" s="20">
        <v>0.20227785428168921</v>
      </c>
    </row>
    <row r="9" spans="1:9">
      <c r="B9" s="13">
        <v>1995</v>
      </c>
      <c r="C9" s="18">
        <v>0.17029613249969658</v>
      </c>
      <c r="D9" s="19">
        <v>0.13497228396102234</v>
      </c>
      <c r="E9" s="19">
        <v>0.4350584542017954</v>
      </c>
      <c r="F9" s="19">
        <v>0.21944898031899865</v>
      </c>
      <c r="G9" s="19">
        <v>0.15684619158515317</v>
      </c>
      <c r="H9" s="19">
        <v>0.1345876038840943</v>
      </c>
      <c r="I9" s="20">
        <v>0.18899916500607156</v>
      </c>
    </row>
    <row r="10" spans="1:9">
      <c r="B10" s="13">
        <v>1996</v>
      </c>
      <c r="C10" s="18">
        <v>0.16694444382350981</v>
      </c>
      <c r="D10" s="19">
        <v>0.13044528222956878</v>
      </c>
      <c r="E10" s="19">
        <v>0.42538764558949671</v>
      </c>
      <c r="F10" s="19">
        <v>0.23470195023522483</v>
      </c>
      <c r="G10" s="19">
        <v>0.15684458288084618</v>
      </c>
      <c r="H10" s="19">
        <v>0.12937324446625548</v>
      </c>
      <c r="I10" s="20">
        <v>0.18999398208686677</v>
      </c>
    </row>
    <row r="11" spans="1:9">
      <c r="B11" s="13">
        <v>1997</v>
      </c>
      <c r="C11" s="18">
        <v>0.16434644700443993</v>
      </c>
      <c r="D11" s="19">
        <v>0.12572230836519072</v>
      </c>
      <c r="E11" s="19">
        <v>0.43649898203663218</v>
      </c>
      <c r="F11" s="19">
        <v>0.20252469784450267</v>
      </c>
      <c r="G11" s="19">
        <v>0.15287564127586109</v>
      </c>
      <c r="H11" s="19">
        <v>0.13068441143730825</v>
      </c>
      <c r="I11" s="20">
        <v>0.1815626240186195</v>
      </c>
    </row>
    <row r="12" spans="1:9">
      <c r="B12" s="13">
        <v>1998</v>
      </c>
      <c r="C12" s="18">
        <v>0.15224942040276349</v>
      </c>
      <c r="D12" s="19">
        <v>0.11665386408198897</v>
      </c>
      <c r="E12" s="19">
        <v>0.40353392465391291</v>
      </c>
      <c r="F12" s="19">
        <v>0.18304259665351191</v>
      </c>
      <c r="G12" s="19">
        <v>0.14084447418619211</v>
      </c>
      <c r="H12" s="19">
        <v>0.12016287599599135</v>
      </c>
      <c r="I12" s="20">
        <v>0.17332292753696946</v>
      </c>
    </row>
    <row r="13" spans="1:9">
      <c r="B13" s="13">
        <v>1999</v>
      </c>
      <c r="C13" s="18">
        <v>0.14479309269547361</v>
      </c>
      <c r="D13" s="19">
        <v>0.10980038242510201</v>
      </c>
      <c r="E13" s="19">
        <v>0.36710263973327234</v>
      </c>
      <c r="F13" s="19">
        <v>0.1824834797472758</v>
      </c>
      <c r="G13" s="19">
        <v>0.13246467476031304</v>
      </c>
      <c r="H13" s="19">
        <v>0.12171152571782087</v>
      </c>
      <c r="I13" s="20">
        <v>0.16516301070992684</v>
      </c>
    </row>
    <row r="14" spans="1:9">
      <c r="B14" s="13">
        <v>2000</v>
      </c>
      <c r="C14" s="18">
        <v>0.14017537573808311</v>
      </c>
      <c r="D14" s="19">
        <v>0.1095379237700784</v>
      </c>
      <c r="E14" s="19">
        <v>0.34022685842007794</v>
      </c>
      <c r="F14" s="19">
        <v>0.20183229144537326</v>
      </c>
      <c r="G14" s="19">
        <v>0.12443457215263606</v>
      </c>
      <c r="H14" s="19">
        <v>0.11530168172455625</v>
      </c>
      <c r="I14" s="20">
        <v>0.1781181340223667</v>
      </c>
    </row>
    <row r="15" spans="1:9">
      <c r="B15" s="13">
        <v>2001</v>
      </c>
      <c r="C15" s="18">
        <v>0.14552257855286607</v>
      </c>
      <c r="D15" s="19">
        <v>0.10904304892975779</v>
      </c>
      <c r="E15" s="19">
        <v>0.3536252563133937</v>
      </c>
      <c r="F15" s="19">
        <v>0.18923708041867141</v>
      </c>
      <c r="G15" s="19">
        <v>0.1305363754250804</v>
      </c>
      <c r="H15" s="19">
        <v>0.12446168466041783</v>
      </c>
      <c r="I15" s="20">
        <v>0.17593554086467153</v>
      </c>
    </row>
    <row r="16" spans="1:9">
      <c r="B16" s="13">
        <v>2002</v>
      </c>
      <c r="C16" s="18">
        <v>0.14507623955282842</v>
      </c>
      <c r="D16" s="19">
        <v>0.11554533282921294</v>
      </c>
      <c r="E16" s="19">
        <v>0.33021189673674234</v>
      </c>
      <c r="F16" s="19">
        <v>0.18613352708298109</v>
      </c>
      <c r="G16" s="19">
        <v>0.13012922329303159</v>
      </c>
      <c r="H16" s="19">
        <v>0.12428047914813406</v>
      </c>
      <c r="I16" s="20">
        <v>0.17660595237334487</v>
      </c>
    </row>
    <row r="17" spans="2:9">
      <c r="B17" s="13">
        <v>2003</v>
      </c>
      <c r="C17" s="18">
        <v>0.14582133068789049</v>
      </c>
      <c r="D17" s="19">
        <v>0.1013038193233359</v>
      </c>
      <c r="E17" s="19">
        <v>0.34600839989261289</v>
      </c>
      <c r="F17" s="19">
        <v>0.20282150080395997</v>
      </c>
      <c r="G17" s="19">
        <v>0.12911565175723472</v>
      </c>
      <c r="H17" s="19">
        <v>0.12921477238377407</v>
      </c>
      <c r="I17" s="20">
        <v>0.17888749784109473</v>
      </c>
    </row>
    <row r="18" spans="2:9">
      <c r="B18" s="13">
        <v>2004</v>
      </c>
      <c r="C18" s="18">
        <v>0.14155585483793903</v>
      </c>
      <c r="D18" s="19">
        <v>9.389150772711205E-2</v>
      </c>
      <c r="E18" s="19">
        <v>0.32321370892791029</v>
      </c>
      <c r="F18" s="19">
        <v>0.14242592809886342</v>
      </c>
      <c r="G18" s="19">
        <v>0.11973538295036976</v>
      </c>
      <c r="H18" s="19">
        <v>0.13575040797636381</v>
      </c>
      <c r="I18" s="20">
        <v>0.1761964709312272</v>
      </c>
    </row>
    <row r="19" spans="2:9">
      <c r="B19" s="13">
        <v>2005</v>
      </c>
      <c r="C19" s="18">
        <v>0.14187146153718536</v>
      </c>
      <c r="D19" s="19">
        <v>9.3826149962759314E-2</v>
      </c>
      <c r="E19" s="19">
        <v>0.32692143828234621</v>
      </c>
      <c r="F19" s="19">
        <v>0.1672347994304838</v>
      </c>
      <c r="G19" s="19">
        <v>0.12132316870765154</v>
      </c>
      <c r="H19" s="19">
        <v>0.13299592392907855</v>
      </c>
      <c r="I19" s="20">
        <v>0.17779979684599845</v>
      </c>
    </row>
    <row r="20" spans="2:9">
      <c r="B20" s="13">
        <v>2006</v>
      </c>
      <c r="C20" s="18">
        <v>0.14182357065143392</v>
      </c>
      <c r="D20" s="19">
        <v>9.3730318179211888E-2</v>
      </c>
      <c r="E20" s="19">
        <v>0.3254255951254465</v>
      </c>
      <c r="F20" s="19">
        <v>0.15620970179462082</v>
      </c>
      <c r="G20" s="19">
        <v>0.12406839278075942</v>
      </c>
      <c r="H20" s="19">
        <v>0.13027951204915733</v>
      </c>
      <c r="I20" s="20">
        <v>0.18294371020106595</v>
      </c>
    </row>
    <row r="21" spans="2:9">
      <c r="B21" s="13">
        <v>2007</v>
      </c>
      <c r="C21" s="18">
        <v>0.14338991084535863</v>
      </c>
      <c r="D21" s="19">
        <v>0.10108712990006617</v>
      </c>
      <c r="E21" s="19">
        <v>0.30476553631978692</v>
      </c>
      <c r="F21" s="19">
        <v>0.18750068412486659</v>
      </c>
      <c r="G21" s="19">
        <v>0.12973615939073746</v>
      </c>
      <c r="H21" s="19">
        <v>0.12888892498830612</v>
      </c>
      <c r="I21" s="20">
        <v>0.17982673090594956</v>
      </c>
    </row>
    <row r="22" spans="2:9">
      <c r="B22" s="13">
        <v>2008</v>
      </c>
      <c r="C22" s="18">
        <v>0.14329322600381189</v>
      </c>
      <c r="D22" s="19">
        <v>0.10171799332012153</v>
      </c>
      <c r="E22" s="19">
        <v>0.30436204904246417</v>
      </c>
      <c r="F22" s="19">
        <v>0.17149505641761195</v>
      </c>
      <c r="G22" s="19">
        <v>0.12836257952252655</v>
      </c>
      <c r="H22" s="19">
        <v>0.13216886062431962</v>
      </c>
      <c r="I22" s="20">
        <v>0.1738507701447615</v>
      </c>
    </row>
    <row r="23" spans="2:9">
      <c r="B23" s="13">
        <v>2009</v>
      </c>
      <c r="C23" s="18">
        <v>0.13577236711962321</v>
      </c>
      <c r="D23" s="19">
        <v>9.1344509181350619E-2</v>
      </c>
      <c r="E23" s="19">
        <v>0.24724214076809703</v>
      </c>
      <c r="F23" s="19">
        <v>0.17644239144658394</v>
      </c>
      <c r="G23" s="19">
        <v>0.12246321404423594</v>
      </c>
      <c r="H23" s="19">
        <v>0.14069420175584657</v>
      </c>
      <c r="I23" s="20">
        <v>0.14312869247252011</v>
      </c>
    </row>
    <row r="24" spans="2:9">
      <c r="B24" s="13">
        <v>2010</v>
      </c>
      <c r="C24" s="18">
        <v>0.13811083389259632</v>
      </c>
      <c r="D24" s="19">
        <v>8.4838684864518399E-2</v>
      </c>
      <c r="E24" s="19">
        <v>0.25794725224829179</v>
      </c>
      <c r="F24" s="19">
        <v>0.16149981402522001</v>
      </c>
      <c r="G24" s="19">
        <v>0.12038287227326062</v>
      </c>
      <c r="H24" s="19">
        <v>0.1453351189836791</v>
      </c>
      <c r="I24" s="20">
        <v>0.15490448361024015</v>
      </c>
    </row>
    <row r="25" spans="2:9">
      <c r="B25" s="13">
        <v>2011</v>
      </c>
      <c r="C25" s="18">
        <v>0.14313051412052616</v>
      </c>
      <c r="D25" s="19">
        <v>8.7227170001642193E-2</v>
      </c>
      <c r="E25" s="19">
        <v>0.26712195726843124</v>
      </c>
      <c r="F25" s="19">
        <v>0.16039976351061477</v>
      </c>
      <c r="G25" s="19">
        <v>0.12976805982263767</v>
      </c>
      <c r="H25" s="19">
        <v>0.15063970384147368</v>
      </c>
      <c r="I25" s="20">
        <v>0.14846719341828454</v>
      </c>
    </row>
    <row r="26" spans="2:9">
      <c r="B26" s="13">
        <v>2012</v>
      </c>
      <c r="C26" s="18">
        <v>0.14708663945733932</v>
      </c>
      <c r="D26" s="19">
        <v>9.1494010579142332E-2</v>
      </c>
      <c r="E26" s="19">
        <v>0.27134213635626619</v>
      </c>
      <c r="F26" s="19">
        <v>0.17585218821129547</v>
      </c>
      <c r="G26" s="19">
        <v>0.13449334349051459</v>
      </c>
      <c r="H26" s="19">
        <v>0.15411687345494235</v>
      </c>
      <c r="I26" s="20">
        <v>0.15175607593700735</v>
      </c>
    </row>
    <row r="27" spans="2:9">
      <c r="B27" s="13">
        <v>2013</v>
      </c>
      <c r="C27" s="18">
        <v>0.15354488417083895</v>
      </c>
      <c r="D27" s="19">
        <v>9.003297068115472E-2</v>
      </c>
      <c r="E27" s="19">
        <v>0.29000797734392258</v>
      </c>
      <c r="F27" s="19">
        <v>0.16826656025087941</v>
      </c>
      <c r="G27" s="19">
        <v>0.13531090629218587</v>
      </c>
      <c r="H27" s="19">
        <v>0.16519411739776396</v>
      </c>
      <c r="I27" s="20">
        <v>0.16058074221193155</v>
      </c>
    </row>
    <row r="28" spans="2:9">
      <c r="B28" s="13">
        <v>2014</v>
      </c>
      <c r="C28" s="18">
        <v>0.15478523832078878</v>
      </c>
      <c r="D28" s="19">
        <v>9.7805238059929966E-2</v>
      </c>
      <c r="E28" s="19">
        <v>0.27872373438879272</v>
      </c>
      <c r="F28" s="19">
        <v>0.1828348339357303</v>
      </c>
      <c r="G28" s="19">
        <v>0.13627069755001972</v>
      </c>
      <c r="H28" s="19">
        <v>0.16744433695736846</v>
      </c>
      <c r="I28" s="20">
        <v>0.15878651844321107</v>
      </c>
    </row>
    <row r="29" spans="2:9">
      <c r="B29" s="13">
        <v>2015</v>
      </c>
      <c r="C29" s="18">
        <v>0.14059983953658259</v>
      </c>
      <c r="D29" s="19">
        <v>9.160302961330502E-2</v>
      </c>
      <c r="E29" s="19">
        <v>0.24917552229109091</v>
      </c>
      <c r="F29" s="19">
        <v>0.17591850275190507</v>
      </c>
      <c r="G29" s="19">
        <v>0.12440733190473062</v>
      </c>
      <c r="H29" s="19">
        <v>0.14884097542330599</v>
      </c>
      <c r="I29" s="20">
        <v>0.14627993799695027</v>
      </c>
    </row>
    <row r="30" spans="2:9">
      <c r="B30" s="13">
        <v>2016</v>
      </c>
      <c r="C30" s="18">
        <v>0.13476490262940505</v>
      </c>
      <c r="D30" s="19">
        <v>8.1179776101454076E-2</v>
      </c>
      <c r="E30" s="19">
        <v>0.25266670031388044</v>
      </c>
      <c r="F30" s="19">
        <v>0.13435906821891855</v>
      </c>
      <c r="G30" s="19">
        <v>0.1154652643031216</v>
      </c>
      <c r="H30" s="19">
        <v>0.14234796824926282</v>
      </c>
      <c r="I30" s="20">
        <v>0.15269628931374737</v>
      </c>
    </row>
    <row r="31" spans="2:9" ht="75" customHeight="1">
      <c r="B31" s="77" t="s">
        <v>54</v>
      </c>
      <c r="C31" s="99"/>
      <c r="D31" s="99"/>
      <c r="E31" s="99"/>
      <c r="F31" s="99"/>
      <c r="G31" s="99"/>
      <c r="H31" s="99"/>
      <c r="I31" s="100"/>
    </row>
    <row r="32" spans="2:9" ht="45" customHeight="1">
      <c r="B32" s="80" t="s">
        <v>24</v>
      </c>
      <c r="C32" s="81"/>
      <c r="D32" s="81"/>
      <c r="E32" s="81"/>
      <c r="F32" s="81"/>
      <c r="G32" s="81"/>
      <c r="H32" s="81"/>
      <c r="I32" s="82"/>
    </row>
  </sheetData>
  <mergeCells count="4">
    <mergeCell ref="B3:I3"/>
    <mergeCell ref="B4:I4"/>
    <mergeCell ref="B31:I31"/>
    <mergeCell ref="B32:I32"/>
  </mergeCells>
  <pageMargins left="0.7" right="0.7" top="0.75" bottom="0.75" header="0.3" footer="0.3"/>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2"/>
  <sheetViews>
    <sheetView showGridLines="0" workbookViewId="0">
      <selection activeCell="K1" sqref="K1"/>
    </sheetView>
  </sheetViews>
  <sheetFormatPr defaultRowHeight="15"/>
  <cols>
    <col min="2" max="2" width="8.5703125" customWidth="1"/>
    <col min="3" max="9" width="14.7109375" customWidth="1"/>
  </cols>
  <sheetData>
    <row r="1" spans="1:9">
      <c r="A1" t="s">
        <v>47</v>
      </c>
    </row>
    <row r="3" spans="1:9" ht="15" customHeight="1">
      <c r="B3" s="74" t="s">
        <v>31</v>
      </c>
      <c r="C3" s="97"/>
      <c r="D3" s="97"/>
      <c r="E3" s="97"/>
      <c r="F3" s="97"/>
      <c r="G3" s="97"/>
      <c r="H3" s="97"/>
      <c r="I3" s="98"/>
    </row>
    <row r="4" spans="1:9" ht="45" customHeight="1">
      <c r="B4" s="101" t="s">
        <v>55</v>
      </c>
      <c r="C4" s="102"/>
      <c r="D4" s="102"/>
      <c r="E4" s="102"/>
      <c r="F4" s="102"/>
      <c r="G4" s="102"/>
      <c r="H4" s="102"/>
      <c r="I4" s="103"/>
    </row>
    <row r="5" spans="1:9" ht="15" customHeight="1">
      <c r="B5" s="53"/>
      <c r="C5" s="26"/>
      <c r="D5" s="26"/>
      <c r="E5" s="26"/>
      <c r="F5" s="26"/>
      <c r="G5" s="26"/>
      <c r="H5" s="26"/>
      <c r="I5" s="27"/>
    </row>
    <row r="6" spans="1:9" ht="45" customHeight="1">
      <c r="B6" s="30" t="s">
        <v>13</v>
      </c>
      <c r="C6" s="52" t="s">
        <v>25</v>
      </c>
      <c r="D6" s="32" t="s">
        <v>17</v>
      </c>
      <c r="E6" s="32" t="s">
        <v>18</v>
      </c>
      <c r="F6" s="32" t="s">
        <v>19</v>
      </c>
      <c r="G6" s="32" t="s">
        <v>15</v>
      </c>
      <c r="H6" s="32" t="s">
        <v>16</v>
      </c>
      <c r="I6" s="31" t="s">
        <v>14</v>
      </c>
    </row>
    <row r="7" spans="1:9">
      <c r="B7" s="13">
        <v>1993</v>
      </c>
      <c r="C7" s="39">
        <v>52661638.894134521</v>
      </c>
      <c r="D7" s="40">
        <v>8850295.7915802002</v>
      </c>
      <c r="E7" s="40">
        <v>9108517.0305099487</v>
      </c>
      <c r="F7" s="40">
        <v>736925.8381652832</v>
      </c>
      <c r="G7" s="40">
        <v>15662383.540679932</v>
      </c>
      <c r="H7" s="40">
        <v>11411019.912368774</v>
      </c>
      <c r="I7" s="41">
        <v>6433858.7109680176</v>
      </c>
    </row>
    <row r="8" spans="1:9">
      <c r="B8" s="13">
        <v>1994</v>
      </c>
      <c r="C8" s="39">
        <v>48661833.964710236</v>
      </c>
      <c r="D8" s="40">
        <v>7548785.1801681519</v>
      </c>
      <c r="E8" s="40">
        <v>8424657.1305503845</v>
      </c>
      <c r="F8" s="40">
        <v>709389.92045593262</v>
      </c>
      <c r="G8" s="40">
        <v>13436127.177597046</v>
      </c>
      <c r="H8" s="40">
        <v>11809537.035575867</v>
      </c>
      <c r="I8" s="41">
        <v>6321023.3501205444</v>
      </c>
    </row>
    <row r="9" spans="1:9">
      <c r="B9" s="13">
        <v>1995</v>
      </c>
      <c r="C9" s="39">
        <v>44998065.325786591</v>
      </c>
      <c r="D9" s="40">
        <v>6632661.4380187988</v>
      </c>
      <c r="E9" s="40">
        <v>7862675.4210357666</v>
      </c>
      <c r="F9" s="40">
        <v>636288.13056945801</v>
      </c>
      <c r="G9" s="40">
        <v>11904057.245807648</v>
      </c>
      <c r="H9" s="40">
        <v>11512935.669380188</v>
      </c>
      <c r="I9" s="41">
        <v>5982452.9013519287</v>
      </c>
    </row>
    <row r="10" spans="1:9">
      <c r="B10" s="13">
        <v>1996</v>
      </c>
      <c r="C10" s="39">
        <v>44521105.879943848</v>
      </c>
      <c r="D10" s="40">
        <v>6431340.7770462036</v>
      </c>
      <c r="E10" s="40">
        <v>7515794.9551239014</v>
      </c>
      <c r="F10" s="40">
        <v>750280.55229187012</v>
      </c>
      <c r="G10" s="40">
        <v>12001769.265647888</v>
      </c>
      <c r="H10" s="40">
        <v>11264015.130912781</v>
      </c>
      <c r="I10" s="41">
        <v>6055688.5586624146</v>
      </c>
    </row>
    <row r="11" spans="1:9">
      <c r="B11" s="13">
        <v>1997</v>
      </c>
      <c r="C11" s="39">
        <v>44206600.318631172</v>
      </c>
      <c r="D11" s="40">
        <v>6241242.2090229988</v>
      </c>
      <c r="E11" s="40">
        <v>7667828.3714418411</v>
      </c>
      <c r="F11" s="40">
        <v>675354.66044521332</v>
      </c>
      <c r="G11" s="40">
        <v>11741227.859665394</v>
      </c>
      <c r="H11" s="40">
        <v>11556472.753035545</v>
      </c>
      <c r="I11" s="41">
        <v>5824957.5366630554</v>
      </c>
    </row>
    <row r="12" spans="1:9">
      <c r="B12" s="13">
        <v>1998</v>
      </c>
      <c r="C12" s="39">
        <v>41342597.340000004</v>
      </c>
      <c r="D12" s="40">
        <v>5809685.4400000004</v>
      </c>
      <c r="E12" s="40">
        <v>7158832.1200000001</v>
      </c>
      <c r="F12" s="40">
        <v>596729.52</v>
      </c>
      <c r="G12" s="40">
        <v>10775641.33</v>
      </c>
      <c r="H12" s="40">
        <v>10893915.140000001</v>
      </c>
      <c r="I12" s="41">
        <v>5613742.8899999997</v>
      </c>
    </row>
    <row r="13" spans="1:9">
      <c r="B13" s="13">
        <v>1999</v>
      </c>
      <c r="C13" s="39">
        <v>39659026.020000003</v>
      </c>
      <c r="D13" s="40">
        <v>5580067.0099999998</v>
      </c>
      <c r="E13" s="40">
        <v>6274684.7699999996</v>
      </c>
      <c r="F13" s="40">
        <v>595231.68000000005</v>
      </c>
      <c r="G13" s="40">
        <v>10225996.699999999</v>
      </c>
      <c r="H13" s="40">
        <v>11174034.5</v>
      </c>
      <c r="I13" s="41">
        <v>5382096</v>
      </c>
    </row>
    <row r="14" spans="1:9">
      <c r="B14" s="13">
        <v>2000</v>
      </c>
      <c r="C14" s="39">
        <v>38718221.199604034</v>
      </c>
      <c r="D14" s="40">
        <v>5616419.8887281418</v>
      </c>
      <c r="E14" s="40">
        <v>5692216.9928436279</v>
      </c>
      <c r="F14" s="40">
        <v>684475.8091135025</v>
      </c>
      <c r="G14" s="40">
        <v>9641007.4632511139</v>
      </c>
      <c r="H14" s="40">
        <v>10759408.681910515</v>
      </c>
      <c r="I14" s="41">
        <v>5862234.2444591522</v>
      </c>
    </row>
    <row r="15" spans="1:9">
      <c r="B15" s="13">
        <v>2001</v>
      </c>
      <c r="C15" s="39">
        <v>41028191.526063085</v>
      </c>
      <c r="D15" s="40">
        <v>5523506.1484664679</v>
      </c>
      <c r="E15" s="40">
        <v>6138779.9609587193</v>
      </c>
      <c r="F15" s="40">
        <v>661725.67994594574</v>
      </c>
      <c r="G15" s="40">
        <v>10398234.177568197</v>
      </c>
      <c r="H15" s="40">
        <v>11937633.722460985</v>
      </c>
      <c r="I15" s="41">
        <v>5937960.0767531395</v>
      </c>
    </row>
    <row r="16" spans="1:9">
      <c r="B16" s="13">
        <v>2002</v>
      </c>
      <c r="C16" s="39">
        <v>41450298.764628053</v>
      </c>
      <c r="D16" s="40">
        <v>5886942.3581399918</v>
      </c>
      <c r="E16" s="40">
        <v>5847425.4321929216</v>
      </c>
      <c r="F16" s="40">
        <v>660942.14084434509</v>
      </c>
      <c r="G16" s="40">
        <v>10451281.516661644</v>
      </c>
      <c r="H16" s="40">
        <v>12166801.965061665</v>
      </c>
      <c r="I16" s="41">
        <v>6042842.8914356232</v>
      </c>
    </row>
    <row r="17" spans="2:11">
      <c r="B17" s="13">
        <v>2003</v>
      </c>
      <c r="C17" s="39">
        <v>42003711.611436129</v>
      </c>
      <c r="D17" s="40">
        <v>5129796.8106570244</v>
      </c>
      <c r="E17" s="40">
        <v>6301715.7149581909</v>
      </c>
      <c r="F17" s="40">
        <v>726644.04934453964</v>
      </c>
      <c r="G17" s="40">
        <v>10420139.578813553</v>
      </c>
      <c r="H17" s="40">
        <v>12815426.85690093</v>
      </c>
      <c r="I17" s="41">
        <v>6196487.721344471</v>
      </c>
    </row>
    <row r="18" spans="2:11">
      <c r="B18" s="13">
        <v>2004</v>
      </c>
      <c r="C18" s="39">
        <v>41191351.394003868</v>
      </c>
      <c r="D18" s="40">
        <v>4762422.7392469645</v>
      </c>
      <c r="E18" s="40">
        <v>5930817.7384784222</v>
      </c>
      <c r="F18" s="40">
        <v>525447.29056167603</v>
      </c>
      <c r="G18" s="40">
        <v>9809578.8848114014</v>
      </c>
      <c r="H18" s="40">
        <v>13583663.632391572</v>
      </c>
      <c r="I18" s="41">
        <v>6199175.5779075623</v>
      </c>
    </row>
    <row r="19" spans="2:11">
      <c r="B19" s="13">
        <v>2005</v>
      </c>
      <c r="C19" s="39">
        <v>41663614.737257957</v>
      </c>
      <c r="D19" s="40">
        <v>4767960.7159142494</v>
      </c>
      <c r="E19" s="40">
        <v>5933380.0102895498</v>
      </c>
      <c r="F19" s="40">
        <v>624279.47046637535</v>
      </c>
      <c r="G19" s="40">
        <v>9886445.9281485081</v>
      </c>
      <c r="H19" s="40">
        <v>13665124.045258999</v>
      </c>
      <c r="I19" s="41">
        <v>6305092.068877697</v>
      </c>
    </row>
    <row r="20" spans="2:11">
      <c r="B20" s="13">
        <v>2006</v>
      </c>
      <c r="C20" s="39">
        <v>42068122.717413068</v>
      </c>
      <c r="D20" s="40">
        <v>4770937.5115213394</v>
      </c>
      <c r="E20" s="40">
        <v>6118054.399420023</v>
      </c>
      <c r="F20" s="40">
        <v>548266.55020880699</v>
      </c>
      <c r="G20" s="40">
        <v>10291406.538988829</v>
      </c>
      <c r="H20" s="40">
        <v>13498443.028913856</v>
      </c>
      <c r="I20" s="41">
        <v>6585298.458158493</v>
      </c>
    </row>
    <row r="21" spans="2:11">
      <c r="B21" s="13">
        <v>2007</v>
      </c>
      <c r="C21" s="39">
        <v>42864289.724956036</v>
      </c>
      <c r="D21" s="40">
        <v>5093713.3286774158</v>
      </c>
      <c r="E21" s="40">
        <v>5850064.6551933289</v>
      </c>
      <c r="F21" s="40">
        <v>738740.68041038513</v>
      </c>
      <c r="G21" s="40">
        <v>10526549.166195869</v>
      </c>
      <c r="H21" s="40">
        <v>13745099.235526323</v>
      </c>
      <c r="I21" s="41">
        <v>6611755.0181217194</v>
      </c>
    </row>
    <row r="22" spans="2:11">
      <c r="B22" s="13">
        <v>2008</v>
      </c>
      <c r="C22" s="39">
        <v>43182291.122087181</v>
      </c>
      <c r="D22" s="40">
        <v>5150726.7995145917</v>
      </c>
      <c r="E22" s="40">
        <v>5840678.3254817724</v>
      </c>
      <c r="F22" s="40">
        <v>647353.60894060135</v>
      </c>
      <c r="G22" s="40">
        <v>10505987.526576042</v>
      </c>
      <c r="H22" s="40">
        <v>14173980.554543495</v>
      </c>
      <c r="I22" s="41">
        <v>6567183.457303524</v>
      </c>
    </row>
    <row r="23" spans="2:11">
      <c r="B23" s="13">
        <v>2009</v>
      </c>
      <c r="C23" s="39">
        <v>41312806.32604897</v>
      </c>
      <c r="D23" s="40">
        <v>4597802.1792488098</v>
      </c>
      <c r="E23" s="40">
        <v>4857451.3715620041</v>
      </c>
      <c r="F23" s="40">
        <v>724137.4299659729</v>
      </c>
      <c r="G23" s="40">
        <v>10129877.195653915</v>
      </c>
      <c r="H23" s="40">
        <v>15182221.776989937</v>
      </c>
      <c r="I23" s="41">
        <v>5526674.2129455805</v>
      </c>
    </row>
    <row r="24" spans="2:11">
      <c r="B24" s="13">
        <v>2010</v>
      </c>
      <c r="C24" s="39">
        <v>42277060.964003742</v>
      </c>
      <c r="D24" s="40">
        <v>4204509.7802146673</v>
      </c>
      <c r="E24" s="40">
        <v>5236357.4227899909</v>
      </c>
      <c r="F24" s="40">
        <v>682308.64092254639</v>
      </c>
      <c r="G24" s="40">
        <v>9880641.1413596869</v>
      </c>
      <c r="H24" s="40">
        <v>15977887.75077498</v>
      </c>
      <c r="I24" s="41">
        <v>6068961.8380664587</v>
      </c>
    </row>
    <row r="25" spans="2:11">
      <c r="B25" s="13">
        <v>2011</v>
      </c>
      <c r="C25" s="39">
        <v>44202604.668874145</v>
      </c>
      <c r="D25" s="40">
        <v>4213612.5995339155</v>
      </c>
      <c r="E25" s="40">
        <v>5491726.5948619843</v>
      </c>
      <c r="F25" s="40">
        <v>720682.82925128937</v>
      </c>
      <c r="G25" s="40">
        <v>10580077.412846804</v>
      </c>
      <c r="H25" s="40">
        <v>16823739.515352964</v>
      </c>
      <c r="I25" s="41">
        <v>6162390.6664733887</v>
      </c>
    </row>
    <row r="26" spans="2:11">
      <c r="B26" s="13">
        <v>2012</v>
      </c>
      <c r="C26" s="39">
        <v>45761032.266614556</v>
      </c>
      <c r="D26" s="40">
        <v>4447944.3586041331</v>
      </c>
      <c r="E26" s="40">
        <v>5423069.5776162744</v>
      </c>
      <c r="F26" s="40">
        <v>836644.49855184555</v>
      </c>
      <c r="G26" s="40">
        <v>10927885.913091302</v>
      </c>
      <c r="H26" s="40">
        <v>17321096.395710945</v>
      </c>
      <c r="I26" s="41">
        <v>6569131.1830379963</v>
      </c>
    </row>
    <row r="27" spans="2:11">
      <c r="B27" s="13">
        <v>2013</v>
      </c>
      <c r="C27" s="39">
        <v>48121127</v>
      </c>
      <c r="D27" s="40">
        <v>4374660</v>
      </c>
      <c r="E27" s="40">
        <v>5790821</v>
      </c>
      <c r="F27" s="40">
        <v>774586</v>
      </c>
      <c r="G27" s="40">
        <v>11097831</v>
      </c>
      <c r="H27" s="40">
        <v>18659318</v>
      </c>
      <c r="I27" s="41">
        <v>7142141</v>
      </c>
    </row>
    <row r="28" spans="2:11">
      <c r="B28" s="13">
        <v>2014</v>
      </c>
      <c r="C28" s="39">
        <v>48938131.648319244</v>
      </c>
      <c r="D28" s="40">
        <v>4768686.6094961166</v>
      </c>
      <c r="E28" s="40">
        <v>5571798.7006937265</v>
      </c>
      <c r="F28" s="40">
        <v>807623.9494150877</v>
      </c>
      <c r="G28" s="40">
        <v>11252016.898967147</v>
      </c>
      <c r="H28" s="40">
        <v>19035575.995995641</v>
      </c>
      <c r="I28" s="41">
        <v>7303221.3138098717</v>
      </c>
    </row>
    <row r="29" spans="2:11">
      <c r="B29" s="13">
        <v>2015</v>
      </c>
      <c r="C29" s="39">
        <v>44832858.964591026</v>
      </c>
      <c r="D29" s="40">
        <v>4464038.8525249958</v>
      </c>
      <c r="E29" s="40">
        <v>4927186.2857732773</v>
      </c>
      <c r="F29" s="40">
        <v>824192.5593791008</v>
      </c>
      <c r="G29" s="40">
        <v>10118515.373164177</v>
      </c>
      <c r="H29" s="40">
        <v>17254574.115983725</v>
      </c>
      <c r="I29" s="41">
        <v>6955105.8686219454</v>
      </c>
    </row>
    <row r="30" spans="2:11">
      <c r="B30" s="13">
        <v>2016</v>
      </c>
      <c r="C30" s="39">
        <v>43174901.472641587</v>
      </c>
      <c r="D30" s="40">
        <v>3978644.7965068817</v>
      </c>
      <c r="E30" s="40">
        <v>4889686.732460022</v>
      </c>
      <c r="F30" s="40">
        <v>653582.2505197525</v>
      </c>
      <c r="G30" s="40">
        <v>9301071.6603124142</v>
      </c>
      <c r="H30" s="40">
        <v>16583275.006041765</v>
      </c>
      <c r="I30" s="41">
        <v>7523934.4676023722</v>
      </c>
      <c r="K30" s="51">
        <f>(C30-SUM(D30:I30))/C30</f>
        <v>5.6677965867146553E-3</v>
      </c>
    </row>
    <row r="31" spans="2:11" ht="75" customHeight="1">
      <c r="B31" s="77" t="s">
        <v>54</v>
      </c>
      <c r="C31" s="99"/>
      <c r="D31" s="99"/>
      <c r="E31" s="99"/>
      <c r="F31" s="99"/>
      <c r="G31" s="99"/>
      <c r="H31" s="99"/>
      <c r="I31" s="100"/>
    </row>
    <row r="32" spans="2:11" ht="45" customHeight="1">
      <c r="B32" s="80" t="s">
        <v>24</v>
      </c>
      <c r="C32" s="81"/>
      <c r="D32" s="81"/>
      <c r="E32" s="81"/>
      <c r="F32" s="81"/>
      <c r="G32" s="81"/>
      <c r="H32" s="81"/>
      <c r="I32" s="82"/>
    </row>
  </sheetData>
  <mergeCells count="4">
    <mergeCell ref="B3:I3"/>
    <mergeCell ref="B4:I4"/>
    <mergeCell ref="B31:I31"/>
    <mergeCell ref="B32:I32"/>
  </mergeCells>
  <pageMargins left="0.7" right="0.7"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1"/>
  <sheetViews>
    <sheetView showGridLines="0" workbookViewId="0">
      <selection activeCell="I1" sqref="I1"/>
    </sheetView>
  </sheetViews>
  <sheetFormatPr defaultRowHeight="15"/>
  <cols>
    <col min="2" max="2" width="8.5703125" customWidth="1"/>
    <col min="3" max="7" width="15.7109375" customWidth="1"/>
  </cols>
  <sheetData>
    <row r="1" spans="1:7">
      <c r="A1" t="s">
        <v>47</v>
      </c>
    </row>
    <row r="3" spans="1:7" ht="15" customHeight="1">
      <c r="B3" s="74" t="s">
        <v>32</v>
      </c>
      <c r="C3" s="97"/>
      <c r="D3" s="97"/>
      <c r="E3" s="97"/>
      <c r="F3" s="97"/>
      <c r="G3" s="98"/>
    </row>
    <row r="4" spans="1:7" ht="60" customHeight="1">
      <c r="B4" s="86" t="s">
        <v>48</v>
      </c>
      <c r="C4" s="87"/>
      <c r="D4" s="87"/>
      <c r="E4" s="87"/>
      <c r="F4" s="87"/>
      <c r="G4" s="88"/>
    </row>
    <row r="5" spans="1:7" ht="15" customHeight="1">
      <c r="B5" s="25"/>
      <c r="C5" s="28"/>
      <c r="D5" s="28"/>
      <c r="E5" s="28"/>
      <c r="F5" s="28"/>
      <c r="G5" s="29"/>
    </row>
    <row r="6" spans="1:7" ht="30" customHeight="1">
      <c r="B6" s="30" t="s">
        <v>13</v>
      </c>
      <c r="C6" s="52" t="s">
        <v>42</v>
      </c>
      <c r="D6" s="67" t="s">
        <v>44</v>
      </c>
      <c r="E6" s="67" t="s">
        <v>43</v>
      </c>
      <c r="F6" s="67" t="s">
        <v>45</v>
      </c>
      <c r="G6" s="68" t="s">
        <v>46</v>
      </c>
    </row>
    <row r="7" spans="1:7">
      <c r="B7" s="13">
        <v>1993</v>
      </c>
      <c r="C7" s="15">
        <v>5.0988543393609462E-2</v>
      </c>
      <c r="D7" s="16">
        <v>3.5979313783366162E-2</v>
      </c>
      <c r="E7" s="16">
        <v>6.7384364123430976E-2</v>
      </c>
      <c r="F7" s="16">
        <v>9.8898923244269785E-2</v>
      </c>
      <c r="G7" s="17">
        <v>7.9704358387980137E-2</v>
      </c>
    </row>
    <row r="8" spans="1:7">
      <c r="B8" s="13">
        <v>1994</v>
      </c>
      <c r="C8" s="18">
        <v>4.1221073358763932E-2</v>
      </c>
      <c r="D8" s="19">
        <v>3.2662969409433203E-2</v>
      </c>
      <c r="E8" s="19">
        <v>4.0940233553588133E-2</v>
      </c>
      <c r="F8" s="19">
        <v>7.4725289337238723E-2</v>
      </c>
      <c r="G8" s="20">
        <v>7.9350421524899226E-2</v>
      </c>
    </row>
    <row r="9" spans="1:7">
      <c r="B9" s="13">
        <v>1995</v>
      </c>
      <c r="C9" s="18">
        <v>3.1043867506254985E-2</v>
      </c>
      <c r="D9" s="19">
        <v>2.1704874332375564E-2</v>
      </c>
      <c r="E9" s="19">
        <v>4.053779449036031E-2</v>
      </c>
      <c r="F9" s="19">
        <v>5.7601506167242279E-2</v>
      </c>
      <c r="G9" s="20">
        <v>4.8143128800163554E-2</v>
      </c>
    </row>
    <row r="10" spans="1:7">
      <c r="B10" s="13">
        <v>1996</v>
      </c>
      <c r="C10" s="18">
        <v>3.2227868221901788E-2</v>
      </c>
      <c r="D10" s="19">
        <v>2.1484821086636036E-2</v>
      </c>
      <c r="E10" s="19">
        <v>5.2033062924496512E-2</v>
      </c>
      <c r="F10" s="19">
        <v>5.3014639018025791E-2</v>
      </c>
      <c r="G10" s="20">
        <v>4.1344757588656522E-2</v>
      </c>
    </row>
    <row r="11" spans="1:7">
      <c r="B11" s="13">
        <v>1997</v>
      </c>
      <c r="C11" s="18">
        <v>3.9279053792051211E-2</v>
      </c>
      <c r="D11" s="19">
        <v>2.422735444910433E-2</v>
      </c>
      <c r="E11" s="19">
        <v>6.1152608548153527E-2</v>
      </c>
      <c r="F11" s="19">
        <v>7.774903612148798E-2</v>
      </c>
      <c r="G11" s="20">
        <v>4.2934366602582555E-2</v>
      </c>
    </row>
    <row r="12" spans="1:7">
      <c r="B12" s="13">
        <v>1998</v>
      </c>
      <c r="C12" s="18">
        <v>3.6255158237156325E-2</v>
      </c>
      <c r="D12" s="19">
        <v>1.9378403911334992E-2</v>
      </c>
      <c r="E12" s="19">
        <v>6.0337648312509283E-2</v>
      </c>
      <c r="F12" s="19">
        <v>7.6084048856940298E-2</v>
      </c>
      <c r="G12" s="20">
        <v>4.9036767324771885E-2</v>
      </c>
    </row>
    <row r="13" spans="1:7">
      <c r="B13" s="13">
        <v>1999</v>
      </c>
      <c r="C13" s="18">
        <v>3.4414380090492878E-2</v>
      </c>
      <c r="D13" s="19">
        <v>2.0086324455886043E-2</v>
      </c>
      <c r="E13" s="19">
        <v>4.976975726063574E-2</v>
      </c>
      <c r="F13" s="19">
        <v>7.1671646280904236E-2</v>
      </c>
      <c r="G13" s="20">
        <v>3.054572636811061E-2</v>
      </c>
    </row>
    <row r="14" spans="1:7">
      <c r="B14" s="13">
        <v>2000</v>
      </c>
      <c r="C14" s="18">
        <v>3.3689619160797886E-2</v>
      </c>
      <c r="D14" s="19">
        <v>1.9544196389172916E-2</v>
      </c>
      <c r="E14" s="19">
        <v>6.1095345243175551E-2</v>
      </c>
      <c r="F14" s="19">
        <v>6.1643018681655629E-2</v>
      </c>
      <c r="G14" s="20">
        <v>3.0494604964343943E-2</v>
      </c>
    </row>
    <row r="15" spans="1:7">
      <c r="B15" s="13">
        <v>2001</v>
      </c>
      <c r="C15" s="18">
        <v>3.8143945234877845E-2</v>
      </c>
      <c r="D15" s="19">
        <v>2.2338301645151097E-2</v>
      </c>
      <c r="E15" s="19">
        <v>6.653312860177972E-2</v>
      </c>
      <c r="F15" s="19">
        <v>6.8858434369813093E-2</v>
      </c>
      <c r="G15" s="20">
        <v>3.3333369684009351E-2</v>
      </c>
    </row>
    <row r="16" spans="1:7">
      <c r="B16" s="13">
        <v>2002</v>
      </c>
      <c r="C16" s="18">
        <v>3.4464684839239111E-2</v>
      </c>
      <c r="D16" s="19">
        <v>2.0368934020242889E-2</v>
      </c>
      <c r="E16" s="19">
        <v>6.2291924048659353E-2</v>
      </c>
      <c r="F16" s="19">
        <v>5.7955624473497142E-2</v>
      </c>
      <c r="G16" s="20">
        <v>3.8365676200800787E-2</v>
      </c>
    </row>
    <row r="17" spans="2:7">
      <c r="B17" s="13">
        <v>2003</v>
      </c>
      <c r="C17" s="18">
        <v>3.7707124916681142E-2</v>
      </c>
      <c r="D17" s="19">
        <v>2.133002083622609E-2</v>
      </c>
      <c r="E17" s="19">
        <v>6.4448397277891464E-2</v>
      </c>
      <c r="F17" s="19">
        <v>6.3513467242662547E-2</v>
      </c>
      <c r="G17" s="20">
        <v>5.445979816187152E-2</v>
      </c>
    </row>
    <row r="18" spans="2:7">
      <c r="B18" s="13">
        <v>2004</v>
      </c>
      <c r="C18" s="18">
        <v>3.3805149450432233E-2</v>
      </c>
      <c r="D18" s="19">
        <v>2.0573645568867562E-2</v>
      </c>
      <c r="E18" s="19">
        <v>5.1594706619084531E-2</v>
      </c>
      <c r="F18" s="19">
        <v>6.0055063337379679E-2</v>
      </c>
      <c r="G18" s="20">
        <v>3.8932476195935033E-2</v>
      </c>
    </row>
    <row r="19" spans="2:7">
      <c r="B19" s="13">
        <v>2005</v>
      </c>
      <c r="C19" s="18">
        <v>3.5128022291525972E-2</v>
      </c>
      <c r="D19" s="19">
        <v>1.8458236584104469E-2</v>
      </c>
      <c r="E19" s="19">
        <v>5.752742930226188E-2</v>
      </c>
      <c r="F19" s="19">
        <v>6.7734669475496764E-2</v>
      </c>
      <c r="G19" s="20">
        <v>3.7213626900390921E-2</v>
      </c>
    </row>
    <row r="20" spans="2:7">
      <c r="B20" s="13">
        <v>2006</v>
      </c>
      <c r="C20" s="18">
        <v>3.2027868743283956E-2</v>
      </c>
      <c r="D20" s="19">
        <v>1.6894333504373357E-2</v>
      </c>
      <c r="E20" s="19">
        <v>5.0919472872392672E-2</v>
      </c>
      <c r="F20" s="19">
        <v>6.0756269580762509E-2</v>
      </c>
      <c r="G20" s="20">
        <v>3.3818573875482399E-2</v>
      </c>
    </row>
    <row r="21" spans="2:7">
      <c r="B21" s="13">
        <v>2007</v>
      </c>
      <c r="C21" s="18">
        <v>3.1889228522732571E-2</v>
      </c>
      <c r="D21" s="19">
        <v>1.909293555896836E-2</v>
      </c>
      <c r="E21" s="19">
        <v>4.5032875133476286E-2</v>
      </c>
      <c r="F21" s="19">
        <v>5.6476428937616827E-2</v>
      </c>
      <c r="G21" s="20">
        <v>3.7094546272680405E-2</v>
      </c>
    </row>
    <row r="22" spans="2:7">
      <c r="B22" s="13">
        <v>2008</v>
      </c>
      <c r="C22" s="18">
        <v>3.3531996374929429E-2</v>
      </c>
      <c r="D22" s="19">
        <v>1.8412937803575533E-2</v>
      </c>
      <c r="E22" s="19">
        <v>4.9720227316727685E-2</v>
      </c>
      <c r="F22" s="19">
        <v>6.1963071919035204E-2</v>
      </c>
      <c r="G22" s="20">
        <v>3.7624158782708021E-2</v>
      </c>
    </row>
    <row r="23" spans="2:7">
      <c r="B23" s="13">
        <v>2009</v>
      </c>
      <c r="C23" s="18">
        <v>2.9508942302673275E-2</v>
      </c>
      <c r="D23" s="19">
        <v>2.0277469730906734E-2</v>
      </c>
      <c r="E23" s="19">
        <v>3.3730217120643342E-2</v>
      </c>
      <c r="F23" s="19">
        <v>4.6757754207139145E-2</v>
      </c>
      <c r="G23" s="20">
        <v>4.361520843949282E-2</v>
      </c>
    </row>
    <row r="24" spans="2:7">
      <c r="B24" s="13">
        <v>2010</v>
      </c>
      <c r="C24" s="18">
        <v>2.5945492082494453E-2</v>
      </c>
      <c r="D24" s="19">
        <v>1.5815926996653372E-2</v>
      </c>
      <c r="E24" s="19">
        <v>3.3550409004051679E-2</v>
      </c>
      <c r="F24" s="19">
        <v>4.4477220788181344E-2</v>
      </c>
      <c r="G24" s="20">
        <v>2.276723220959799E-2</v>
      </c>
    </row>
    <row r="25" spans="2:7">
      <c r="B25" s="13">
        <v>2011</v>
      </c>
      <c r="C25" s="18">
        <v>2.5045448874165693E-2</v>
      </c>
      <c r="D25" s="19">
        <v>1.3954160311420445E-2</v>
      </c>
      <c r="E25" s="19">
        <v>3.3231276444750088E-2</v>
      </c>
      <c r="F25" s="19">
        <v>4.62075569671326E-2</v>
      </c>
      <c r="G25" s="20">
        <v>2.6426068370713561E-2</v>
      </c>
    </row>
    <row r="26" spans="2:7">
      <c r="B26" s="13">
        <v>2012</v>
      </c>
      <c r="C26" s="18">
        <v>2.5389236626797602E-2</v>
      </c>
      <c r="D26" s="19">
        <v>1.6129620391431131E-2</v>
      </c>
      <c r="E26" s="19">
        <v>3.0589601494971769E-2</v>
      </c>
      <c r="F26" s="19">
        <v>4.0840750471528395E-2</v>
      </c>
      <c r="G26" s="20">
        <v>3.1743900821609647E-2</v>
      </c>
    </row>
    <row r="27" spans="2:7">
      <c r="B27" s="13">
        <v>2013</v>
      </c>
      <c r="C27" s="18">
        <v>2.6943540040463572E-2</v>
      </c>
      <c r="D27" s="19">
        <v>1.7716396028255879E-2</v>
      </c>
      <c r="E27" s="19">
        <v>3.6131242480798298E-2</v>
      </c>
      <c r="F27" s="19">
        <v>4.053874940613969E-2</v>
      </c>
      <c r="G27" s="20">
        <v>3.0883525373061955E-2</v>
      </c>
    </row>
    <row r="28" spans="2:7">
      <c r="B28" s="13">
        <v>2014</v>
      </c>
      <c r="C28" s="18">
        <v>2.6433499231078759E-2</v>
      </c>
      <c r="D28" s="19">
        <v>1.8176323126177233E-2</v>
      </c>
      <c r="E28" s="19">
        <v>3.6789516896196042E-2</v>
      </c>
      <c r="F28" s="19">
        <v>3.7522623381281123E-2</v>
      </c>
      <c r="G28" s="20">
        <v>3.2633611721891276E-2</v>
      </c>
    </row>
    <row r="29" spans="2:7">
      <c r="B29" s="13">
        <v>2015</v>
      </c>
      <c r="C29" s="18">
        <v>2.9441937951683445E-2</v>
      </c>
      <c r="D29" s="19">
        <v>2.1612304696955572E-2</v>
      </c>
      <c r="E29" s="19">
        <v>4.0389232580703913E-2</v>
      </c>
      <c r="F29" s="19">
        <v>3.8076877901551398E-2</v>
      </c>
      <c r="G29" s="20">
        <v>4.1491045400607586E-2</v>
      </c>
    </row>
    <row r="30" spans="2:7">
      <c r="B30" s="14">
        <v>2016</v>
      </c>
      <c r="C30" s="21">
        <v>2.71487236114916E-2</v>
      </c>
      <c r="D30" s="22">
        <v>1.9723219328107774E-2</v>
      </c>
      <c r="E30" s="22">
        <v>4.5254503949385398E-2</v>
      </c>
      <c r="F30" s="22">
        <v>3.2334258355410622E-2</v>
      </c>
      <c r="G30" s="23">
        <v>3.4999347779556836E-2</v>
      </c>
    </row>
    <row r="31" spans="2:7" ht="45" customHeight="1">
      <c r="B31" s="105" t="s">
        <v>24</v>
      </c>
      <c r="C31" s="106"/>
      <c r="D31" s="106"/>
      <c r="E31" s="106"/>
      <c r="F31" s="106"/>
      <c r="G31" s="107"/>
    </row>
  </sheetData>
  <mergeCells count="3">
    <mergeCell ref="B3:G3"/>
    <mergeCell ref="B4:G4"/>
    <mergeCell ref="B31:G31"/>
  </mergeCells>
  <pageMargins left="0.7" right="0.7" top="0.75" bottom="0.75" header="0.3" footer="0.3"/>
  <pageSetup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1"/>
  <sheetViews>
    <sheetView showGridLines="0" workbookViewId="0">
      <selection activeCell="I1" sqref="I1"/>
    </sheetView>
  </sheetViews>
  <sheetFormatPr defaultRowHeight="15"/>
  <cols>
    <col min="2" max="2" width="8.5703125" customWidth="1"/>
    <col min="3" max="7" width="15.7109375" customWidth="1"/>
  </cols>
  <sheetData>
    <row r="1" spans="1:9">
      <c r="A1" t="s">
        <v>47</v>
      </c>
    </row>
    <row r="3" spans="1:9" ht="15" customHeight="1">
      <c r="B3" s="74" t="s">
        <v>33</v>
      </c>
      <c r="C3" s="97"/>
      <c r="D3" s="97"/>
      <c r="E3" s="97"/>
      <c r="F3" s="97"/>
      <c r="G3" s="98"/>
    </row>
    <row r="4" spans="1:9" ht="60" customHeight="1">
      <c r="B4" s="91" t="s">
        <v>55</v>
      </c>
      <c r="C4" s="87"/>
      <c r="D4" s="87"/>
      <c r="E4" s="87"/>
      <c r="F4" s="87"/>
      <c r="G4" s="88"/>
    </row>
    <row r="5" spans="1:9" s="71" customFormat="1" ht="15" customHeight="1">
      <c r="B5" s="53"/>
      <c r="C5" s="69"/>
      <c r="D5" s="69"/>
      <c r="E5" s="69"/>
      <c r="F5" s="69"/>
      <c r="G5" s="70"/>
      <c r="I5" s="72"/>
    </row>
    <row r="6" spans="1:9" ht="30" customHeight="1">
      <c r="B6" s="30" t="s">
        <v>13</v>
      </c>
      <c r="C6" s="52" t="s">
        <v>42</v>
      </c>
      <c r="D6" s="67" t="s">
        <v>44</v>
      </c>
      <c r="E6" s="67" t="s">
        <v>43</v>
      </c>
      <c r="F6" s="67" t="s">
        <v>45</v>
      </c>
      <c r="G6" s="68" t="s">
        <v>46</v>
      </c>
    </row>
    <row r="7" spans="1:9">
      <c r="B7" s="13">
        <v>1993</v>
      </c>
      <c r="C7" s="45">
        <v>3553914.9215316772</v>
      </c>
      <c r="D7" s="46">
        <v>1666460.0001983643</v>
      </c>
      <c r="E7" s="46">
        <v>744833.96926879883</v>
      </c>
      <c r="F7" s="46">
        <v>942174.45117950439</v>
      </c>
      <c r="G7" s="47">
        <v>162185.22052001953</v>
      </c>
    </row>
    <row r="8" spans="1:9">
      <c r="B8" s="13">
        <v>1994</v>
      </c>
      <c r="C8" s="39">
        <v>2905959.6784515381</v>
      </c>
      <c r="D8" s="40">
        <v>1531419.4298553467</v>
      </c>
      <c r="E8" s="40">
        <v>459531.91966247559</v>
      </c>
      <c r="F8" s="40">
        <v>739797.46836853027</v>
      </c>
      <c r="G8" s="41">
        <v>136473.74029541016</v>
      </c>
    </row>
    <row r="9" spans="1:9">
      <c r="B9" s="13">
        <v>1995</v>
      </c>
      <c r="C9" s="39">
        <v>2208528.8802642822</v>
      </c>
      <c r="D9" s="40">
        <v>998511.5399017334</v>
      </c>
      <c r="E9" s="40">
        <v>454665.56063842773</v>
      </c>
      <c r="F9" s="40">
        <v>593675.21966552734</v>
      </c>
      <c r="G9" s="41">
        <v>137841.41998291016</v>
      </c>
    </row>
    <row r="10" spans="1:9">
      <c r="B10" s="13">
        <v>1996</v>
      </c>
      <c r="C10" s="39">
        <v>2295363.5201721191</v>
      </c>
      <c r="D10" s="40">
        <v>986926.02990722656</v>
      </c>
      <c r="E10" s="40">
        <v>577893.25955200195</v>
      </c>
      <c r="F10" s="40">
        <v>561936.89047241211</v>
      </c>
      <c r="G10" s="41">
        <v>119768.72021484375</v>
      </c>
    </row>
    <row r="11" spans="1:9">
      <c r="B11" s="13">
        <v>1997</v>
      </c>
      <c r="C11" s="39">
        <v>2815090.3191661835</v>
      </c>
      <c r="D11" s="40">
        <v>1109843.0698375702</v>
      </c>
      <c r="E11" s="40">
        <v>685438.17900085449</v>
      </c>
      <c r="F11" s="40">
        <v>850039.82038879395</v>
      </c>
      <c r="G11" s="41">
        <v>131549.81988525391</v>
      </c>
    </row>
    <row r="12" spans="1:9">
      <c r="B12" s="13">
        <v>1998</v>
      </c>
      <c r="C12" s="39">
        <v>2609983.94</v>
      </c>
      <c r="D12" s="40">
        <v>884971.61</v>
      </c>
      <c r="E12" s="40">
        <v>673699.22</v>
      </c>
      <c r="F12" s="40">
        <v>860697.35</v>
      </c>
      <c r="G12" s="41">
        <v>149013.44</v>
      </c>
    </row>
    <row r="13" spans="1:9">
      <c r="B13" s="13">
        <v>1999</v>
      </c>
      <c r="C13" s="39">
        <v>2488481.54</v>
      </c>
      <c r="D13" s="40">
        <v>914521.26</v>
      </c>
      <c r="E13" s="40">
        <v>554044.79</v>
      </c>
      <c r="F13" s="40">
        <v>838114.91</v>
      </c>
      <c r="G13" s="41">
        <v>91379.05</v>
      </c>
    </row>
    <row r="14" spans="1:9">
      <c r="B14" s="13">
        <v>2000</v>
      </c>
      <c r="C14" s="39">
        <v>2442728.1874446869</v>
      </c>
      <c r="D14" s="40">
        <v>887606.79965209961</v>
      </c>
      <c r="E14" s="40">
        <v>681334.25902938843</v>
      </c>
      <c r="F14" s="40">
        <v>740877.8090763092</v>
      </c>
      <c r="G14" s="41">
        <v>92350.770050048828</v>
      </c>
    </row>
    <row r="15" spans="1:9">
      <c r="B15" s="13">
        <v>2001</v>
      </c>
      <c r="C15" s="39">
        <v>2769795.8317298889</v>
      </c>
      <c r="D15" s="40">
        <v>991173.35063791275</v>
      </c>
      <c r="E15" s="40">
        <v>746864.01048183441</v>
      </c>
      <c r="F15" s="40">
        <v>887463.90112352371</v>
      </c>
      <c r="G15" s="41">
        <v>104839.83967399597</v>
      </c>
    </row>
    <row r="16" spans="1:9">
      <c r="B16" s="13">
        <v>2002</v>
      </c>
      <c r="C16" s="39">
        <v>2525737.631518364</v>
      </c>
      <c r="D16" s="40">
        <v>893826.94020843506</v>
      </c>
      <c r="E16" s="40">
        <v>681120.31196594238</v>
      </c>
      <c r="F16" s="40">
        <v>774386.26927089691</v>
      </c>
      <c r="G16" s="41">
        <v>101954.30986022949</v>
      </c>
    </row>
    <row r="17" spans="2:7">
      <c r="B17" s="13">
        <v>2003</v>
      </c>
      <c r="C17" s="39">
        <v>2772489.6945679188</v>
      </c>
      <c r="D17" s="40">
        <v>925870.93049621582</v>
      </c>
      <c r="E17" s="40">
        <v>712303.99599456787</v>
      </c>
      <c r="F17" s="40">
        <v>879123.02877354622</v>
      </c>
      <c r="G17" s="41">
        <v>147719.81982040405</v>
      </c>
    </row>
    <row r="18" spans="2:7">
      <c r="B18" s="13">
        <v>2004</v>
      </c>
      <c r="C18" s="39">
        <v>2495364.5889042616</v>
      </c>
      <c r="D18" s="40">
        <v>889584.32974350452</v>
      </c>
      <c r="E18" s="40">
        <v>563674.94828033447</v>
      </c>
      <c r="F18" s="40">
        <v>860545.3503806591</v>
      </c>
      <c r="G18" s="41">
        <v>110463.64034843445</v>
      </c>
    </row>
    <row r="19" spans="2:7">
      <c r="B19" s="13">
        <v>2005</v>
      </c>
      <c r="C19" s="39">
        <v>2598519.9991879463</v>
      </c>
      <c r="D19" s="40">
        <v>791135.32872772217</v>
      </c>
      <c r="E19" s="40">
        <v>625492.90933227539</v>
      </c>
      <c r="F19" s="40">
        <v>1002512.4702382088</v>
      </c>
      <c r="G19" s="41">
        <v>105582.800365448</v>
      </c>
    </row>
    <row r="20" spans="2:7">
      <c r="B20" s="13">
        <v>2006</v>
      </c>
      <c r="C20" s="39">
        <v>2372168.179803133</v>
      </c>
      <c r="D20" s="40">
        <v>716111.19991874695</v>
      </c>
      <c r="E20" s="40">
        <v>555525.14970779419</v>
      </c>
      <c r="F20" s="40">
        <v>924061.25936818123</v>
      </c>
      <c r="G20" s="41">
        <v>98651.820629119873</v>
      </c>
    </row>
    <row r="21" spans="2:7">
      <c r="B21" s="13">
        <v>2007</v>
      </c>
      <c r="C21" s="39">
        <v>2372134.8477962017</v>
      </c>
      <c r="D21" s="40">
        <v>804861.60091018677</v>
      </c>
      <c r="E21" s="40">
        <v>490892.82751464844</v>
      </c>
      <c r="F21" s="40">
        <v>888843.94993329048</v>
      </c>
      <c r="G21" s="41">
        <v>108702.38992452621</v>
      </c>
    </row>
    <row r="22" spans="2:7">
      <c r="B22" s="13">
        <v>2008</v>
      </c>
      <c r="C22" s="39">
        <v>2497920.9560933709</v>
      </c>
      <c r="D22" s="40">
        <v>764348.4396443367</v>
      </c>
      <c r="E22" s="40">
        <v>532202.99775505066</v>
      </c>
      <c r="F22" s="40">
        <v>1019749.6591597199</v>
      </c>
      <c r="G22" s="41">
        <v>110941.61984920502</v>
      </c>
    </row>
    <row r="23" spans="2:7">
      <c r="B23" s="13">
        <v>2009</v>
      </c>
      <c r="C23" s="39">
        <v>2214337.1606352329</v>
      </c>
      <c r="D23" s="40">
        <v>835219.84973049164</v>
      </c>
      <c r="E23" s="40">
        <v>359402.64027881622</v>
      </c>
      <c r="F23" s="40">
        <v>797499.46076798439</v>
      </c>
      <c r="G23" s="41">
        <v>139571.850025177</v>
      </c>
    </row>
    <row r="24" spans="2:7">
      <c r="B24" s="13">
        <v>2010</v>
      </c>
      <c r="C24" s="39">
        <v>1943729.4400424957</v>
      </c>
      <c r="D24" s="40">
        <v>643917.16099739075</v>
      </c>
      <c r="E24" s="40">
        <v>351598.50940656662</v>
      </c>
      <c r="F24" s="40">
        <v>780038.16032361984</v>
      </c>
      <c r="G24" s="41">
        <v>72860.449906349182</v>
      </c>
    </row>
    <row r="25" spans="2:7">
      <c r="B25" s="13">
        <v>2011</v>
      </c>
      <c r="C25" s="39">
        <v>1856064.6903791428</v>
      </c>
      <c r="D25" s="40">
        <v>546201.60062217712</v>
      </c>
      <c r="E25" s="40">
        <v>338642.35928344727</v>
      </c>
      <c r="F25" s="40">
        <v>816896.11992740631</v>
      </c>
      <c r="G25" s="41">
        <v>89787.320262908936</v>
      </c>
    </row>
    <row r="26" spans="2:7">
      <c r="B26" s="13">
        <v>2012</v>
      </c>
      <c r="C26" s="39">
        <v>1883554.7687325478</v>
      </c>
      <c r="D26" s="40">
        <v>628695.0607585907</v>
      </c>
      <c r="E26" s="40">
        <v>312099.70895862579</v>
      </c>
      <c r="F26" s="40">
        <v>726512.92928171158</v>
      </c>
      <c r="G26" s="41">
        <v>108833.35991001129</v>
      </c>
    </row>
    <row r="27" spans="2:7">
      <c r="B27" s="13">
        <v>2013</v>
      </c>
      <c r="C27" s="39">
        <v>1992554</v>
      </c>
      <c r="D27" s="40">
        <v>682962</v>
      </c>
      <c r="E27" s="40">
        <v>364324</v>
      </c>
      <c r="F27" s="40">
        <v>728538</v>
      </c>
      <c r="G27" s="41">
        <v>108271</v>
      </c>
    </row>
    <row r="28" spans="2:7">
      <c r="B28" s="13">
        <v>2014</v>
      </c>
      <c r="C28" s="39">
        <v>1953961.9383322001</v>
      </c>
      <c r="D28" s="40">
        <v>694357.51063919067</v>
      </c>
      <c r="E28" s="40">
        <v>376559.70962333679</v>
      </c>
      <c r="F28" s="40">
        <v>679360.6983486414</v>
      </c>
      <c r="G28" s="41">
        <v>117627.95009899139</v>
      </c>
    </row>
    <row r="29" spans="2:7">
      <c r="B29" s="13">
        <v>2015</v>
      </c>
      <c r="C29" s="39">
        <v>2180527.5073571205</v>
      </c>
      <c r="D29" s="40">
        <v>822456.58767414093</v>
      </c>
      <c r="E29" s="40">
        <v>414971.86994552612</v>
      </c>
      <c r="F29" s="40">
        <v>697705.95053052902</v>
      </c>
      <c r="G29" s="41">
        <v>150771.42919921875</v>
      </c>
    </row>
    <row r="30" spans="2:7">
      <c r="B30" s="14">
        <v>2016</v>
      </c>
      <c r="C30" s="42">
        <v>2010281.8896274567</v>
      </c>
      <c r="D30" s="43">
        <v>743894.63027191162</v>
      </c>
      <c r="E30" s="43">
        <v>462427.88851928711</v>
      </c>
      <c r="F30" s="43">
        <v>598172.3011302948</v>
      </c>
      <c r="G30" s="44">
        <v>130388.84939956665</v>
      </c>
    </row>
    <row r="31" spans="2:7" ht="45" customHeight="1">
      <c r="B31" s="105" t="s">
        <v>24</v>
      </c>
      <c r="C31" s="106"/>
      <c r="D31" s="106"/>
      <c r="E31" s="106"/>
      <c r="F31" s="106"/>
      <c r="G31" s="107"/>
    </row>
  </sheetData>
  <mergeCells count="3">
    <mergeCell ref="B3:G3"/>
    <mergeCell ref="B4:G4"/>
    <mergeCell ref="B31:G31"/>
  </mergeCells>
  <pageMargins left="0.7" right="0.7" top="0.75" bottom="0.75" header="0.3" footer="0.3"/>
  <pageSetup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d_x0020_Paper_x0020_Process_x0020_Notification xmlns="a70d6601-3377-4543-9c03-e71abb514985">false</Send_x0020_Paper_x0020_Process_x0020_Notification>
    <pfb95992ca3e4a8e98ec844ebb61c72b xmlns="a70d6601-3377-4543-9c03-e71abb514985" xsi:nil="true"/>
    <TaxCatchAll xmlns="cb32bb7e-e0f8-47a5-9201-a2d805121534"/>
    <Paper_x0020_Process_x0020_Memo xmlns="a70d6601-3377-4543-9c03-e71abb514985" xsi:nil="true"/>
    <Paper_x0020_Process_x0020_Additional_x0020_Program_x0020_Team_x0020_Reviewers xmlns="a70d6601-3377-4543-9c03-e71abb514985">
      <UserInfo>
        <DisplayName/>
        <AccountId xsi:nil="true"/>
        <AccountType/>
      </UserInfo>
    </Paper_x0020_Process_x0020_Additional_x0020_Program_x0020_Team_x0020_Reviewers>
    <Paper_x0020_Process_x0020_Program_x0020_Team_x0020_Review_x0020_Recipient xmlns="a70d6601-3377-4543-9c03-e71abb514985">
      <UserInfo>
        <DisplayName/>
        <AccountId xsi:nil="true"/>
        <AccountType/>
      </UserInfo>
    </Paper_x0020_Process_x0020_Program_x0020_Team_x0020_Review_x0020_Recipi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C71AAF5A6D3B4B9FA5C7AE75A84936" ma:contentTypeVersion="35" ma:contentTypeDescription="Create a new document." ma:contentTypeScope="" ma:versionID="adca598a17be7880fcc135d233b51346">
  <xsd:schema xmlns:xsd="http://www.w3.org/2001/XMLSchema" xmlns:xs="http://www.w3.org/2001/XMLSchema" xmlns:p="http://schemas.microsoft.com/office/2006/metadata/properties" xmlns:ns2="cb32bb7e-e0f8-47a5-9201-a2d805121534" xmlns:ns3="a70d6601-3377-4543-9c03-e71abb514985" xmlns:ns4="f65c9619-4db3-4e1c-94ab-6a2d5f2deb0f" targetNamespace="http://schemas.microsoft.com/office/2006/metadata/properties" ma:root="true" ma:fieldsID="6927a427aaffb19c0f56e40bd1a0e85d" ns2:_="" ns3:_="" ns4:_="">
    <xsd:import namespace="cb32bb7e-e0f8-47a5-9201-a2d805121534"/>
    <xsd:import namespace="a70d6601-3377-4543-9c03-e71abb514985"/>
    <xsd:import namespace="f65c9619-4db3-4e1c-94ab-6a2d5f2deb0f"/>
    <xsd:element name="properties">
      <xsd:complexType>
        <xsd:sequence>
          <xsd:element name="documentManagement">
            <xsd:complexType>
              <xsd:all>
                <xsd:element ref="ns2:TaxCatchAll" minOccurs="0"/>
                <xsd:element ref="ns3:Send_x0020_Paper_x0020_Process_x0020_Notification" minOccurs="0"/>
                <xsd:element ref="ns3:Paper_x0020_Process_x0020_Memo" minOccurs="0"/>
                <xsd:element ref="ns3:Paper_x0020_Process_x0020_Additional_x0020_Program_x0020_Team_x0020_Reviewers" minOccurs="0"/>
                <xsd:element ref="ns3:Paper_x0020_Process_x0020_Program_x0020_Team_x0020_Review_x0020_Recipient" minOccurs="0"/>
                <xsd:element ref="ns3:pfb95992ca3e4a8e98ec844ebb61c72b" minOccurs="0"/>
                <xsd:element ref="ns4:MediaServiceMetadata" minOccurs="0"/>
                <xsd:element ref="ns4:MediaServiceFastMetadata" minOccurs="0"/>
                <xsd:element ref="ns4:MediaServiceAutoTags" minOccurs="0"/>
                <xsd:element ref="ns4:MediaServiceOCR" minOccurs="0"/>
                <xsd:element ref="ns4:MediaServiceDateTaken" minOccurs="0"/>
                <xsd:element ref="ns3:SharedWithUsers" minOccurs="0"/>
                <xsd:element ref="ns3:SharedWithDetails"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2bb7e-e0f8-47a5-9201-a2d805121534" elementFormDefault="qualified">
    <xsd:import namespace="http://schemas.microsoft.com/office/2006/documentManagement/types"/>
    <xsd:import namespace="http://schemas.microsoft.com/office/infopath/2007/PartnerControls"/>
    <xsd:element name="TaxCatchAll" ma:index="5" nillable="true" ma:displayName="Taxonomy Catch All Column" ma:hidden="true" ma:list="{f3e925b0-6a53-4998-a293-26b3cdd688a6}" ma:internalName="TaxCatchAll" ma:showField="CatchAllData" ma:web="a70d6601-3377-4543-9c03-e71abb51498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0d6601-3377-4543-9c03-e71abb514985" elementFormDefault="qualified">
    <xsd:import namespace="http://schemas.microsoft.com/office/2006/documentManagement/types"/>
    <xsd:import namespace="http://schemas.microsoft.com/office/infopath/2007/PartnerControls"/>
    <xsd:element name="Send_x0020_Paper_x0020_Process_x0020_Notification" ma:index="6" nillable="true" ma:displayName="Send Paper Process Notification" ma:default="0" ma:description="Check this box to send the notification email for this step of the CBPP Paper Process." ma:internalName="Send_x0020_Paper_x0020_Process_x0020_Notification" ma:readOnly="false">
      <xsd:simpleType>
        <xsd:restriction base="dms:Boolean"/>
      </xsd:simpleType>
    </xsd:element>
    <xsd:element name="Paper_x0020_Process_x0020_Memo" ma:index="7" nillable="true" ma:displayName="Paper Process Memo" ma:description="Paper Process Only: Optionally enter a brief message to the recipient with any additional info pertinent to your paper" ma:internalName="Paper_x0020_Process_x0020_Memo" ma:readOnly="false">
      <xsd:simpleType>
        <xsd:restriction base="dms:Note">
          <xsd:maxLength value="255"/>
        </xsd:restriction>
      </xsd:simpleType>
    </xsd:element>
    <xsd:element name="Paper_x0020_Process_x0020_Additional_x0020_Program_x0020_Team_x0020_Reviewers" ma:index="8" nillable="true" ma:displayName="Paper Process Additional Program Team Reviewers" ma:description="Optionally enter 1/more names of people on your Program Team who need to review this paper in addition to Communications" ma:list="UserInfo" ma:SharePointGroup="0" ma:internalName="Paper_x0020_Process_x0020_Additional_x0020_Program_x0020_Team_x0020_Review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per_x0020_Process_x0020_Program_x0020_Team_x0020_Review_x0020_Recipient" ma:index="9" nillable="true" ma:displayName="Paper Process Program Team Review Recipient" ma:description="Comms Use Only: Enter the Step 3 Recipient's name here." ma:list="UserInfo" ma:SharePointGroup="0" ma:internalName="Paper_x0020_Process_x0020_Program_x0020_Team_x0020_Review_x0020_Recipien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fb95992ca3e4a8e98ec844ebb61c72b" ma:index="10" nillable="true" ma:displayName="Document Status_0" ma:hidden="true" ma:internalName="pfb95992ca3e4a8e98ec844ebb61c72b" ma:readOnly="false">
      <xsd:simpleType>
        <xsd:restriction base="dms:Not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5c9619-4db3-4e1c-94ab-6a2d5f2deb0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3D4FD7-C5E3-4E8F-9BCC-9993B57070DA}">
  <ds:schemaRefs>
    <ds:schemaRef ds:uri="cb32bb7e-e0f8-47a5-9201-a2d805121534"/>
    <ds:schemaRef ds:uri="a70d6601-3377-4543-9c03-e71abb514985"/>
    <ds:schemaRef ds:uri="http://purl.org/dc/terms/"/>
    <ds:schemaRef ds:uri="http://schemas.openxmlformats.org/package/2006/metadata/core-properties"/>
    <ds:schemaRef ds:uri="http://schemas.microsoft.com/office/2006/documentManagement/types"/>
    <ds:schemaRef ds:uri="http://schemas.microsoft.com/office/2006/metadata/properties"/>
    <ds:schemaRef ds:uri="f65c9619-4db3-4e1c-94ab-6a2d5f2deb0f"/>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BEFECD7-9A97-44BB-B598-217104390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32bb7e-e0f8-47a5-9201-a2d805121534"/>
    <ds:schemaRef ds:uri="a70d6601-3377-4543-9c03-e71abb514985"/>
    <ds:schemaRef ds:uri="f65c9619-4db3-4e1c-94ab-6a2d5f2deb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A5373C-258B-484C-BB43-866C119D39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appendix_1</vt:lpstr>
      <vt:lpstr>appendix_2</vt:lpstr>
      <vt:lpstr>appendix_3</vt:lpstr>
      <vt:lpstr>appendix_4a</vt:lpstr>
      <vt:lpstr>appendix_4b</vt:lpstr>
      <vt:lpstr>appendix_5a</vt:lpstr>
      <vt:lpstr>appendix_5b</vt:lpstr>
      <vt:lpstr>appendix_6a</vt:lpstr>
      <vt:lpstr>appendix_6b</vt:lpstr>
      <vt:lpstr>appendix_7a</vt:lpstr>
      <vt:lpstr>appendix_7b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Matt Saenz</cp:lastModifiedBy>
  <cp:lastPrinted>2020-02-12T19:57:20Z</cp:lastPrinted>
  <dcterms:modified xsi:type="dcterms:W3CDTF">2020-02-27T13:42:07Z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0x0101005DC71AAF5A6D3B4B9FA5C7AE75A84936</vt:lpwstr>
  </property>
  <property fmtid="{D5CDD505-2E9C-101B-9397-08002B2CF9AE}" pid="3" name="Document Status">
    <vt:lpwstr/>
  </property>
</Properties>
</file>